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480" yWindow="105" windowWidth="15180" windowHeight="11580" activeTab="1"/>
  </bookViews>
  <sheets>
    <sheet name="Прил №2" sheetId="57" r:id="rId1"/>
    <sheet name="Прил №6 (2)" sheetId="75" r:id="rId2"/>
    <sheet name="Прил №7 (2)" sheetId="76" r:id="rId3"/>
    <sheet name="Лист1" sheetId="81" r:id="rId4"/>
  </sheets>
  <definedNames>
    <definedName name="_xlnm._FilterDatabase" localSheetId="1" hidden="1">'Прил №6 (2)'!$A$1:$G$125</definedName>
    <definedName name="_xlnm._FilterDatabase" localSheetId="2" hidden="1">'Прил №7 (2)'!$A$1:$F$124</definedName>
    <definedName name="_xlnm.Print_Titles" localSheetId="1">'Прил №6 (2)'!$14:$14</definedName>
    <definedName name="_xlnm.Print_Titles" localSheetId="2">'Прил №7 (2)'!$14:$14</definedName>
    <definedName name="_xlnm.Print_Area" localSheetId="1">'Прил №6 (2)'!$A$1:$G$125</definedName>
  </definedNames>
  <calcPr calcId="125725"/>
</workbook>
</file>

<file path=xl/calcChain.xml><?xml version="1.0" encoding="utf-8"?>
<calcChain xmlns="http://schemas.openxmlformats.org/spreadsheetml/2006/main">
  <c r="C20" i="57"/>
  <c r="F60" i="76"/>
  <c r="G44" i="75"/>
  <c r="G43" s="1"/>
  <c r="G42" s="1"/>
  <c r="F87" i="76"/>
  <c r="G87" i="75"/>
  <c r="G80" l="1"/>
  <c r="G79" s="1"/>
  <c r="F124" i="76"/>
  <c r="F123" s="1"/>
  <c r="F122" s="1"/>
  <c r="F121" s="1"/>
  <c r="F120" s="1"/>
  <c r="F113"/>
  <c r="F112" s="1"/>
  <c r="F111" s="1"/>
  <c r="F110" s="1"/>
  <c r="F109" s="1"/>
  <c r="F78"/>
  <c r="F73"/>
  <c r="F74"/>
  <c r="F40"/>
  <c r="F38"/>
  <c r="F35"/>
  <c r="F34"/>
  <c r="F32"/>
  <c r="F23"/>
  <c r="F21"/>
  <c r="F22"/>
  <c r="F45"/>
  <c r="F44" s="1"/>
  <c r="F43" s="1"/>
  <c r="F91"/>
  <c r="G29" i="75"/>
  <c r="G78"/>
  <c r="F75" i="76"/>
  <c r="G20" i="75"/>
  <c r="G19" s="1"/>
  <c r="G18" s="1"/>
  <c r="F97" i="76"/>
  <c r="F95" s="1"/>
  <c r="F101"/>
  <c r="F96"/>
  <c r="F100"/>
  <c r="F98" s="1"/>
  <c r="F58"/>
  <c r="F119"/>
  <c r="F118" s="1"/>
  <c r="F117" s="1"/>
  <c r="F116" s="1"/>
  <c r="F115" s="1"/>
  <c r="F65"/>
  <c r="F64" s="1"/>
  <c r="F63" s="1"/>
  <c r="F62" s="1"/>
  <c r="F61" s="1"/>
  <c r="F107"/>
  <c r="F106" s="1"/>
  <c r="F105" s="1"/>
  <c r="F104" s="1"/>
  <c r="G124" i="75"/>
  <c r="G123" s="1"/>
  <c r="G122" s="1"/>
  <c r="G121" s="1"/>
  <c r="G119"/>
  <c r="G118" s="1"/>
  <c r="G117" s="1"/>
  <c r="G116" s="1"/>
  <c r="G113"/>
  <c r="G112" s="1"/>
  <c r="G111" s="1"/>
  <c r="G110" s="1"/>
  <c r="G108"/>
  <c r="G107" s="1"/>
  <c r="G106" s="1"/>
  <c r="G105" s="1"/>
  <c r="G102"/>
  <c r="G86" s="1"/>
  <c r="G85" s="1"/>
  <c r="G99"/>
  <c r="G72"/>
  <c r="G71" s="1"/>
  <c r="G70" s="1"/>
  <c r="G69" s="1"/>
  <c r="G56"/>
  <c r="G55" s="1"/>
  <c r="G54" s="1"/>
  <c r="G53" s="1"/>
  <c r="G52" s="1"/>
  <c r="G26"/>
  <c r="G25" s="1"/>
  <c r="F85" i="76" l="1"/>
  <c r="F77" s="1"/>
  <c r="F56"/>
  <c r="F55" s="1"/>
  <c r="F54" s="1"/>
  <c r="F53" s="1"/>
  <c r="F52" s="1"/>
  <c r="F72"/>
  <c r="F71" s="1"/>
  <c r="F70" s="1"/>
  <c r="F69" s="1"/>
  <c r="F29"/>
  <c r="F30" s="1"/>
  <c r="F31" s="1"/>
  <c r="G77" i="75"/>
  <c r="F80" i="76"/>
  <c r="F79" s="1"/>
  <c r="F20"/>
  <c r="F19" s="1"/>
  <c r="F18" s="1"/>
  <c r="G17" i="75"/>
  <c r="F86" i="76"/>
  <c r="G16" i="75" l="1"/>
  <c r="G15" s="1"/>
  <c r="F17" i="76"/>
  <c r="F16" l="1"/>
  <c r="F15" s="1"/>
</calcChain>
</file>

<file path=xl/sharedStrings.xml><?xml version="1.0" encoding="utf-8"?>
<sst xmlns="http://schemas.openxmlformats.org/spreadsheetml/2006/main" count="1038" uniqueCount="152">
  <si>
    <t>Сумма</t>
  </si>
  <si>
    <t>Приложение №2</t>
  </si>
  <si>
    <t>Наименование показателя</t>
  </si>
  <si>
    <t>2</t>
  </si>
  <si>
    <t>3</t>
  </si>
  <si>
    <t>раз-дел</t>
  </si>
  <si>
    <t>под-раз-дел</t>
  </si>
  <si>
    <t>целевая статья</t>
  </si>
  <si>
    <t>вид рас- хода</t>
  </si>
  <si>
    <t>ОБЩЕГОСУДАРСТВЕННЫЕ ВОПРОСЫ</t>
  </si>
  <si>
    <t>01</t>
  </si>
  <si>
    <t>02</t>
  </si>
  <si>
    <t>03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</si>
  <si>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</si>
  <si>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04</t>
  </si>
  <si>
    <t>05</t>
  </si>
  <si>
    <t>001</t>
  </si>
  <si>
    <t>НАЦИОНАЛЬНАЯ ОБОРОНА</t>
  </si>
  <si>
    <t>Мобилизационная  и вневойсковая подготовка</t>
  </si>
  <si>
    <t>ЖИЛИЩНО-КОММУНАЛЬНОЕ ХОЗЯЙСТВО</t>
  </si>
  <si>
    <t>Коммунальное хозяйство</t>
  </si>
  <si>
    <t>Мероприятия в области коммунального хозяйства</t>
  </si>
  <si>
    <t>Благоустройство</t>
  </si>
  <si>
    <t>10</t>
  </si>
  <si>
    <t>СОЦИАЛЬНАЯ ПОЛИТИКА</t>
  </si>
  <si>
    <t>Пенсионное обеспечение</t>
  </si>
  <si>
    <t>ВСЕГО</t>
  </si>
  <si>
    <t>Наименование</t>
  </si>
  <si>
    <t>11</t>
  </si>
  <si>
    <t>ФИЗИЧЕСКАЯ КУЛЬТУРА И СПОРТ</t>
  </si>
  <si>
    <t>Массовый спорт</t>
  </si>
  <si>
    <t>Код классификации источников финансирования дефицита бюджета</t>
  </si>
  <si>
    <t>Источники финансирования дефицита бюджета - всего</t>
  </si>
  <si>
    <t>001 90  00  00  00  00  0000  000</t>
  </si>
  <si>
    <t>001 01  05  00  00  00  0000  000</t>
  </si>
  <si>
    <t>глава</t>
  </si>
  <si>
    <t>121</t>
  </si>
  <si>
    <t xml:space="preserve">Иные выплаты персоналу государственных (муниципальных) органов, за исключением фонда оплаты труда </t>
  </si>
  <si>
    <t>122</t>
  </si>
  <si>
    <t>244</t>
  </si>
  <si>
    <t>Уплата налога на имущество организаций и земельного налога</t>
  </si>
  <si>
    <t>851</t>
  </si>
  <si>
    <t>852</t>
  </si>
  <si>
    <t>123</t>
  </si>
  <si>
    <t>321</t>
  </si>
  <si>
    <t>08</t>
  </si>
  <si>
    <t>243</t>
  </si>
  <si>
    <t xml:space="preserve">Непрограммные расходы </t>
  </si>
  <si>
    <t>95 0 00 00000</t>
  </si>
  <si>
    <t>95 0 00 10010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</si>
  <si>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</si>
  <si>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</si>
  <si>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</si>
  <si>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95 0 00 10040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</si>
  <si>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</si>
  <si>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Уплата прочих налогов, сборов</t>
  </si>
  <si>
    <t>95 0 00 10071</t>
  </si>
  <si>
    <t>870</t>
  </si>
  <si>
    <t>Иные непрограммные мероприятия</t>
  </si>
  <si>
    <t>99 8 00 00000</t>
  </si>
  <si>
    <t>Реализация функций органов государственной власти Республики Дагестан</t>
  </si>
  <si>
    <t>99 0 00 00000</t>
  </si>
  <si>
    <t>НАЦИОНАЛЬНАЯ ЭКОНОМИКА</t>
  </si>
  <si>
    <t>Дорожное хозяйство (дорожные фонды)</t>
  </si>
  <si>
    <t>09</t>
  </si>
  <si>
    <t>Строительство, реконструкция, капитальный ремонт, ремонт и содержание действующей сети автомобильных дорог общего пользования межмуниципального значений, местного значения и искусственных сооружений на них</t>
  </si>
  <si>
    <t>95 0 00 40200</t>
  </si>
  <si>
    <t>Закупка товаров, работ, услуг в целях капитального ремонта государственного (муниципального)  имущества</t>
  </si>
  <si>
    <t>95 0 00 40060</t>
  </si>
  <si>
    <t>Содержание автомобильных дорог  и инженерных сооружений на них в границах городских округов и поселений в рамках благоустройства</t>
  </si>
  <si>
    <t>95 0 00 40020</t>
  </si>
  <si>
    <t>КУЛЬТУРА, КИНЕМАТОГРАФИЯ</t>
  </si>
  <si>
    <t>Обеспечение деятельности местных администраций и соответствующих аппаратов, обеспечение деятельности подведомственных учреждений</t>
  </si>
  <si>
    <t>Доплаты к пенсиям муниципальных служащих</t>
  </si>
  <si>
    <t>95 0 00 90010</t>
  </si>
  <si>
    <t>Пособия, компенсации и иные социальные выплаты гражданам, кроме публичных нормативных обязательств</t>
  </si>
  <si>
    <t>Проведения массовых спортивных мероприятий</t>
  </si>
  <si>
    <t>95 0 00 90100</t>
  </si>
  <si>
    <t>Прочие мероприятия по благоустройству в границах муниципальных образований</t>
  </si>
  <si>
    <t>95 0 00 40050</t>
  </si>
  <si>
    <t>Содержание главы муниципального образования</t>
  </si>
  <si>
    <t>95 0 00 40010</t>
  </si>
  <si>
    <t xml:space="preserve">Культура </t>
  </si>
  <si>
    <t>Обеспечение деятельности дворцов и домов культуры</t>
  </si>
  <si>
    <t>95 0 00 80010</t>
  </si>
  <si>
    <t>611</t>
  </si>
  <si>
    <t>к решению сессии сельского Собрания  депутатов</t>
  </si>
  <si>
    <t>Сумма                                             (в рублях)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</si>
  <si>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</si>
  <si>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</si>
  <si>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законодательных (представительных) органов местного самоуправления</t>
  </si>
  <si>
    <t>95 0 00 10020</t>
  </si>
  <si>
    <r>
      <t xml:space="preserve">Прочая закупка товаров, работ и услуг </t>
    </r>
    <r>
      <rPr>
        <i/>
        <sz val="12"/>
        <rFont val="Arial"/>
        <family val="2"/>
        <charset val="204"/>
      </rPr>
      <t>для обеспечения</t>
    </r>
    <r>
      <rPr>
        <b/>
        <i/>
        <sz val="12"/>
        <rFont val="Arial"/>
        <family val="2"/>
        <charset val="204"/>
      </rPr>
      <t xml:space="preserve"> </t>
    </r>
    <r>
      <rPr>
        <i/>
        <sz val="12"/>
        <color indexed="8"/>
        <rFont val="Arial"/>
        <family val="2"/>
        <charset val="204"/>
      </rPr>
      <t>государственных (муниципальных) нужд</t>
    </r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</si>
  <si>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</si>
  <si>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831</t>
  </si>
  <si>
    <t>Уплата иных платежей</t>
  </si>
  <si>
    <t>853</t>
  </si>
  <si>
    <t>Резервные средства</t>
  </si>
  <si>
    <t>Резервные фонды местных администраций по ликвидации чрезвычайных ситуаций и стихийных бедствий</t>
  </si>
  <si>
    <t>95 0 00 10072</t>
  </si>
  <si>
    <t>Субвенции на осуществление первичного воинского учета на территориях, где отсутствуют военные комиссариаты</t>
  </si>
  <si>
    <t>НАЦИОНАЛЬНАЯ БЕЗОПАСНОСТЬ И ПРАВООХРАНИТЕЛЬНАЯ ДЕЯТЕЛЬНОСТЬ</t>
  </si>
  <si>
    <t>Органы юстиции</t>
  </si>
  <si>
    <t xml:space="preserve"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«Об актах гражданского состояния» полномочий Российской Федерации на  государственную  регистрацию актов гражданского состояния (Расходы на выплаты персоналу в  целях  обеспечения  выполнения функций государственными (муниципальными) органами, казенными  учреждениями, органами  управления  государственными внебюджетными фондами)
</t>
  </si>
  <si>
    <t>99 8 00 59300</t>
  </si>
  <si>
    <t>Освещение улиц</t>
  </si>
  <si>
    <t>Озеленение территорий муниципальных образований</t>
  </si>
  <si>
    <t>95 0 00 40030</t>
  </si>
  <si>
    <t>Организация и содержание мест захоронения</t>
  </si>
  <si>
    <t>95 0 00 40040</t>
  </si>
  <si>
    <t>ОБРАЗОВАНИЕ</t>
  </si>
  <si>
    <t>07</t>
  </si>
  <si>
    <t>Молодежная политика и оздоровление детей</t>
  </si>
  <si>
    <t>Проведение мероприятий по молодежной политике и оздоровлению детей</t>
  </si>
  <si>
    <t>95 0 00 70050</t>
  </si>
  <si>
    <t>Субсидии бюджетным учреждениям на иные цели</t>
  </si>
  <si>
    <t>612</t>
  </si>
  <si>
    <t>Приложение №8</t>
  </si>
  <si>
    <t>Приложение №10</t>
  </si>
  <si>
    <t>МО "сельсовет "Цолодинский" Ахвахского района Республики Дагестан</t>
  </si>
  <si>
    <t>Администрация муниципального образования "сельсовет "Цолодинский" Ахвахского района Республики Дагестан</t>
  </si>
  <si>
    <t>Изменение остатков средств на счетах по учету  средств бюджета муниципального образования "сельсовет "Цолодинский" Ахвахского района Республики Дагестан</t>
  </si>
  <si>
    <t>242</t>
  </si>
  <si>
    <t>Закупка товаров, работ, услуг в сфере информационно-коммуникационных технологий</t>
  </si>
  <si>
    <t>Прочая закупка товаров, работ и услуг для обеспечения государственных (муниципальных) нужд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</si>
  <si>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 согласно законодательству для выполнения отдельных полномочий</t>
  </si>
  <si>
    <t>95000440060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</si>
  <si>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</si>
  <si>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Другие вопросыв области национальной экономики </t>
  </si>
  <si>
    <t>12</t>
  </si>
  <si>
    <t>Разработка правил землепользования и застройки поселений</t>
  </si>
  <si>
    <t>9500040080</t>
  </si>
  <si>
    <t xml:space="preserve">Другие Общегосударственные вопросы </t>
  </si>
  <si>
    <t>Ремонт объектов недвижимого муниципального имущества</t>
  </si>
  <si>
    <t>13</t>
  </si>
  <si>
    <t>96 0 00 90210</t>
  </si>
  <si>
    <t>Обеспечение проведение выборов и референдумов</t>
  </si>
  <si>
    <t xml:space="preserve">  95 0 00 00000</t>
  </si>
  <si>
    <t>Проведение выборов в представительные органы муниципального образования</t>
  </si>
  <si>
    <t>95 0 00 10061</t>
  </si>
  <si>
    <t>247</t>
  </si>
  <si>
    <t>Закупка энергетических ресурсов</t>
  </si>
  <si>
    <t>95      00040020</t>
  </si>
  <si>
    <t>26 4 01 51180</t>
  </si>
  <si>
    <t>26 0 00 00000</t>
  </si>
  <si>
    <t>26 4 00 00000</t>
  </si>
  <si>
    <t xml:space="preserve">"О бюджете  муниципального образования "сельсовет "Цолодинский"  Ахвахского района Республики Дагестан на 2026 год и на плановый период 2027 и 2028 годов"  </t>
  </si>
  <si>
    <t>Источники финансирования дефицита бюджета  муниципального образования "сельсовет "Цолодинский" Ахвахского района Республики Дагестан на 2026 год</t>
  </si>
  <si>
    <t xml:space="preserve">"О бюджете муниципального образования "сельсовет "Цолодинский" Ахвахского района Республики Дагестан на 2026 год. </t>
  </si>
  <si>
    <t>Ведомственная структура расходов бюджета муниципального образования "сельсовет "Цолодинский" Ахвахского района Республики Дагестан на 2026 год</t>
  </si>
  <si>
    <t>"О бюджете муниципального образования "сельсовет "Цолодинский" Ахвахского района Республики Дагестан на 2026 год.</t>
  </si>
  <si>
    <t>Распределение бюджетных ассигнований по разделам и подразделам, целевым статьям и видам расходов классификации расходов бюджетов бюджета муниципального образования "сельсовет "Цолодинский" Ахвахского района Республики Дагестан на 2026 год</t>
  </si>
</sst>
</file>

<file path=xl/styles.xml><?xml version="1.0" encoding="utf-8"?>
<styleSheet xmlns="http://schemas.openxmlformats.org/spreadsheetml/2006/main">
  <numFmts count="2">
    <numFmt numFmtId="164" formatCode="_-* #,##0_р_._-;\-* #,##0_р_._-;_-* &quot;-&quot;_р_._-;_-@_-"/>
    <numFmt numFmtId="165" formatCode="_-* #,##0.00_р_._-;\-* #,##0.00_р_._-;_-* &quot;-&quot;??_р_._-;_-@_-"/>
  </numFmts>
  <fonts count="4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8"/>
      <name val="Arial Cyr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0"/>
      <name val="Arial"/>
      <family val="2"/>
      <charset val="204"/>
    </font>
    <font>
      <b/>
      <sz val="14"/>
      <name val="Arial Cyr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16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7" fillId="0" borderId="0"/>
    <xf numFmtId="0" fontId="19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4" borderId="0" applyNumberFormat="0" applyBorder="0" applyAlignment="0" applyProtection="0"/>
  </cellStyleXfs>
  <cellXfs count="108">
    <xf numFmtId="0" fontId="0" fillId="0" borderId="0" xfId="0"/>
    <xf numFmtId="0" fontId="22" fillId="0" borderId="0" xfId="37" applyFont="1" applyFill="1"/>
    <xf numFmtId="0" fontId="22" fillId="0" borderId="0" xfId="37" applyFont="1" applyFill="1" applyAlignment="1">
      <alignment horizontal="center"/>
    </xf>
    <xf numFmtId="0" fontId="22" fillId="0" borderId="0" xfId="37" applyFont="1" applyFill="1" applyAlignment="1">
      <alignment wrapText="1"/>
    </xf>
    <xf numFmtId="0" fontId="24" fillId="0" borderId="0" xfId="37" applyFont="1" applyFill="1" applyAlignment="1">
      <alignment horizontal="center" wrapText="1"/>
    </xf>
    <xf numFmtId="49" fontId="23" fillId="0" borderId="12" xfId="37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49" fontId="23" fillId="0" borderId="10" xfId="37" applyNumberFormat="1" applyFont="1" applyFill="1" applyBorder="1" applyAlignment="1">
      <alignment horizontal="center" vertical="center" wrapText="1"/>
    </xf>
    <xf numFmtId="49" fontId="23" fillId="0" borderId="11" xfId="0" applyNumberFormat="1" applyFont="1" applyBorder="1" applyAlignment="1">
      <alignment horizontal="center" vertical="center" wrapText="1"/>
    </xf>
    <xf numFmtId="49" fontId="23" fillId="0" borderId="10" xfId="37" applyNumberFormat="1" applyFont="1" applyFill="1" applyBorder="1" applyAlignment="1">
      <alignment horizontal="center" wrapText="1"/>
    </xf>
    <xf numFmtId="49" fontId="23" fillId="0" borderId="11" xfId="37" applyNumberFormat="1" applyFont="1" applyFill="1" applyBorder="1" applyAlignment="1">
      <alignment horizontal="center" wrapText="1"/>
    </xf>
    <xf numFmtId="49" fontId="23" fillId="0" borderId="12" xfId="37" applyNumberFormat="1" applyFont="1" applyFill="1" applyBorder="1" applyAlignment="1">
      <alignment horizontal="center" wrapText="1"/>
    </xf>
    <xf numFmtId="0" fontId="31" fillId="0" borderId="10" xfId="0" applyNumberFormat="1" applyFont="1" applyBorder="1" applyAlignment="1">
      <alignment wrapText="1"/>
    </xf>
    <xf numFmtId="49" fontId="31" fillId="0" borderId="11" xfId="0" applyNumberFormat="1" applyFont="1" applyBorder="1"/>
    <xf numFmtId="0" fontId="32" fillId="0" borderId="10" xfId="36" applyNumberFormat="1" applyFont="1" applyBorder="1" applyAlignment="1">
      <alignment wrapText="1"/>
    </xf>
    <xf numFmtId="49" fontId="32" fillId="0" borderId="11" xfId="36" applyNumberFormat="1" applyFont="1" applyBorder="1"/>
    <xf numFmtId="4" fontId="32" fillId="0" borderId="12" xfId="36" applyNumberFormat="1" applyFont="1" applyBorder="1" applyAlignment="1">
      <alignment horizontal="right"/>
    </xf>
    <xf numFmtId="0" fontId="30" fillId="0" borderId="0" xfId="0" applyFont="1" applyFill="1"/>
    <xf numFmtId="49" fontId="22" fillId="0" borderId="0" xfId="37" applyNumberFormat="1" applyFont="1" applyFill="1"/>
    <xf numFmtId="49" fontId="30" fillId="0" borderId="0" xfId="0" applyNumberFormat="1" applyFont="1" applyFill="1"/>
    <xf numFmtId="0" fontId="34" fillId="0" borderId="0" xfId="0" applyFont="1" applyFill="1" applyAlignment="1">
      <alignment horizontal="centerContinuous"/>
    </xf>
    <xf numFmtId="49" fontId="34" fillId="0" borderId="0" xfId="0" applyNumberFormat="1" applyFont="1" applyFill="1" applyAlignment="1">
      <alignment horizontal="centerContinuous"/>
    </xf>
    <xf numFmtId="0" fontId="35" fillId="0" borderId="0" xfId="0" applyFont="1" applyFill="1"/>
    <xf numFmtId="0" fontId="30" fillId="0" borderId="0" xfId="0" applyFont="1" applyFill="1" applyAlignment="1">
      <alignment horizontal="centerContinuous"/>
    </xf>
    <xf numFmtId="49" fontId="30" fillId="0" borderId="13" xfId="0" applyNumberFormat="1" applyFont="1" applyFill="1" applyBorder="1" applyAlignment="1">
      <alignment horizontal="centerContinuous"/>
    </xf>
    <xf numFmtId="49" fontId="30" fillId="0" borderId="0" xfId="0" applyNumberFormat="1" applyFont="1" applyFill="1" applyBorder="1" applyAlignment="1">
      <alignment horizontal="centerContinuous"/>
    </xf>
    <xf numFmtId="0" fontId="30" fillId="0" borderId="13" xfId="0" applyFont="1" applyFill="1" applyBorder="1"/>
    <xf numFmtId="0" fontId="33" fillId="0" borderId="10" xfId="0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49" fontId="30" fillId="0" borderId="11" xfId="0" applyNumberFormat="1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26" fillId="0" borderId="10" xfId="0" applyFont="1" applyFill="1" applyBorder="1" applyAlignment="1">
      <alignment horizontal="left" vertical="center"/>
    </xf>
    <xf numFmtId="49" fontId="26" fillId="0" borderId="11" xfId="0" applyNumberFormat="1" applyFont="1" applyFill="1" applyBorder="1" applyAlignment="1">
      <alignment horizontal="center"/>
    </xf>
    <xf numFmtId="0" fontId="26" fillId="0" borderId="11" xfId="0" applyFont="1" applyFill="1" applyBorder="1" applyAlignment="1">
      <alignment horizontal="center"/>
    </xf>
    <xf numFmtId="4" fontId="36" fillId="0" borderId="12" xfId="0" applyNumberFormat="1" applyFont="1" applyFill="1" applyBorder="1" applyAlignment="1">
      <alignment horizontal="right"/>
    </xf>
    <xf numFmtId="0" fontId="33" fillId="0" borderId="0" xfId="0" applyFont="1" applyFill="1" applyAlignment="1">
      <alignment horizontal="center" vertical="center"/>
    </xf>
    <xf numFmtId="0" fontId="26" fillId="24" borderId="10" xfId="0" applyFont="1" applyFill="1" applyBorder="1" applyAlignment="1">
      <alignment horizontal="left" vertical="center" wrapText="1"/>
    </xf>
    <xf numFmtId="49" fontId="26" fillId="24" borderId="11" xfId="0" applyNumberFormat="1" applyFont="1" applyFill="1" applyBorder="1" applyAlignment="1">
      <alignment horizontal="right"/>
    </xf>
    <xf numFmtId="0" fontId="26" fillId="24" borderId="11" xfId="0" applyFont="1" applyFill="1" applyBorder="1" applyAlignment="1">
      <alignment horizontal="center"/>
    </xf>
    <xf numFmtId="4" fontId="26" fillId="24" borderId="12" xfId="0" applyNumberFormat="1" applyFont="1" applyFill="1" applyBorder="1" applyAlignment="1">
      <alignment horizontal="right"/>
    </xf>
    <xf numFmtId="0" fontId="26" fillId="25" borderId="10" xfId="0" applyFont="1" applyFill="1" applyBorder="1" applyAlignment="1">
      <alignment horizontal="left" wrapText="1"/>
    </xf>
    <xf numFmtId="49" fontId="33" fillId="25" borderId="11" xfId="0" applyNumberFormat="1" applyFont="1" applyFill="1" applyBorder="1" applyAlignment="1">
      <alignment horizontal="right"/>
    </xf>
    <xf numFmtId="49" fontId="33" fillId="25" borderId="11" xfId="0" applyNumberFormat="1" applyFont="1" applyFill="1" applyBorder="1" applyAlignment="1">
      <alignment horizontal="center"/>
    </xf>
    <xf numFmtId="4" fontId="33" fillId="25" borderId="12" xfId="0" applyNumberFormat="1" applyFont="1" applyFill="1" applyBorder="1" applyAlignment="1">
      <alignment horizontal="right"/>
    </xf>
    <xf numFmtId="0" fontId="26" fillId="26" borderId="10" xfId="0" applyFont="1" applyFill="1" applyBorder="1" applyAlignment="1">
      <alignment horizontal="center" wrapText="1"/>
    </xf>
    <xf numFmtId="49" fontId="33" fillId="26" borderId="11" xfId="0" applyNumberFormat="1" applyFont="1" applyFill="1" applyBorder="1" applyAlignment="1">
      <alignment horizontal="right"/>
    </xf>
    <xf numFmtId="49" fontId="33" fillId="26" borderId="11" xfId="0" applyNumberFormat="1" applyFont="1" applyFill="1" applyBorder="1" applyAlignment="1">
      <alignment horizontal="center"/>
    </xf>
    <xf numFmtId="49" fontId="33" fillId="0" borderId="11" xfId="0" applyNumberFormat="1" applyFont="1" applyFill="1" applyBorder="1" applyAlignment="1">
      <alignment horizontal="center"/>
    </xf>
    <xf numFmtId="4" fontId="33" fillId="0" borderId="12" xfId="0" applyNumberFormat="1" applyFont="1" applyFill="1" applyBorder="1" applyAlignment="1">
      <alignment horizontal="right"/>
    </xf>
    <xf numFmtId="0" fontId="33" fillId="0" borderId="0" xfId="0" applyFont="1" applyFill="1" applyBorder="1"/>
    <xf numFmtId="0" fontId="26" fillId="0" borderId="10" xfId="0" applyFont="1" applyFill="1" applyBorder="1" applyAlignment="1">
      <alignment horizontal="left" wrapText="1"/>
    </xf>
    <xf numFmtId="49" fontId="33" fillId="0" borderId="11" xfId="0" applyNumberFormat="1" applyFont="1" applyFill="1" applyBorder="1" applyAlignment="1">
      <alignment horizontal="right"/>
    </xf>
    <xf numFmtId="0" fontId="29" fillId="27" borderId="10" xfId="0" applyFont="1" applyFill="1" applyBorder="1" applyAlignment="1">
      <alignment wrapText="1"/>
    </xf>
    <xf numFmtId="49" fontId="33" fillId="28" borderId="11" xfId="0" applyNumberFormat="1" applyFont="1" applyFill="1" applyBorder="1" applyAlignment="1">
      <alignment horizontal="center"/>
    </xf>
    <xf numFmtId="0" fontId="33" fillId="0" borderId="0" xfId="0" applyFont="1" applyFill="1"/>
    <xf numFmtId="0" fontId="37" fillId="28" borderId="10" xfId="0" applyFont="1" applyFill="1" applyBorder="1" applyAlignment="1">
      <alignment wrapText="1"/>
    </xf>
    <xf numFmtId="49" fontId="33" fillId="27" borderId="11" xfId="0" applyNumberFormat="1" applyFont="1" applyFill="1" applyBorder="1" applyAlignment="1">
      <alignment horizontal="center"/>
    </xf>
    <xf numFmtId="4" fontId="33" fillId="29" borderId="12" xfId="0" applyNumberFormat="1" applyFont="1" applyFill="1" applyBorder="1" applyAlignment="1">
      <alignment horizontal="right"/>
    </xf>
    <xf numFmtId="49" fontId="33" fillId="30" borderId="11" xfId="0" applyNumberFormat="1" applyFont="1" applyFill="1" applyBorder="1" applyAlignment="1">
      <alignment horizontal="center"/>
    </xf>
    <xf numFmtId="0" fontId="26" fillId="25" borderId="10" xfId="0" applyFont="1" applyFill="1" applyBorder="1" applyAlignment="1">
      <alignment vertical="top" wrapText="1"/>
    </xf>
    <xf numFmtId="49" fontId="33" fillId="25" borderId="11" xfId="0" applyNumberFormat="1" applyFont="1" applyFill="1" applyBorder="1" applyAlignment="1">
      <alignment horizontal="center" wrapText="1"/>
    </xf>
    <xf numFmtId="4" fontId="33" fillId="25" borderId="12" xfId="0" applyNumberFormat="1" applyFont="1" applyFill="1" applyBorder="1"/>
    <xf numFmtId="0" fontId="26" fillId="26" borderId="10" xfId="0" applyFont="1" applyFill="1" applyBorder="1" applyAlignment="1">
      <alignment vertical="top" wrapText="1"/>
    </xf>
    <xf numFmtId="49" fontId="33" fillId="26" borderId="11" xfId="0" applyNumberFormat="1" applyFont="1" applyFill="1" applyBorder="1" applyAlignment="1">
      <alignment horizontal="center" wrapText="1"/>
    </xf>
    <xf numFmtId="49" fontId="33" fillId="0" borderId="11" xfId="0" applyNumberFormat="1" applyFont="1" applyFill="1" applyBorder="1" applyAlignment="1">
      <alignment horizontal="center" wrapText="1"/>
    </xf>
    <xf numFmtId="49" fontId="33" fillId="30" borderId="11" xfId="0" applyNumberFormat="1" applyFont="1" applyFill="1" applyBorder="1" applyAlignment="1">
      <alignment horizontal="center" wrapText="1"/>
    </xf>
    <xf numFmtId="0" fontId="38" fillId="24" borderId="10" xfId="0" applyFont="1" applyFill="1" applyBorder="1" applyAlignment="1">
      <alignment wrapText="1"/>
    </xf>
    <xf numFmtId="49" fontId="33" fillId="24" borderId="11" xfId="0" applyNumberFormat="1" applyFont="1" applyFill="1" applyBorder="1" applyAlignment="1">
      <alignment horizontal="right"/>
    </xf>
    <xf numFmtId="49" fontId="33" fillId="24" borderId="11" xfId="0" applyNumberFormat="1" applyFont="1" applyFill="1" applyBorder="1" applyAlignment="1">
      <alignment horizontal="center"/>
    </xf>
    <xf numFmtId="4" fontId="33" fillId="24" borderId="12" xfId="0" applyNumberFormat="1" applyFont="1" applyFill="1" applyBorder="1" applyAlignment="1">
      <alignment horizontal="right"/>
    </xf>
    <xf numFmtId="0" fontId="29" fillId="31" borderId="10" xfId="0" applyFont="1" applyFill="1" applyBorder="1" applyAlignment="1">
      <alignment vertical="top" wrapText="1"/>
    </xf>
    <xf numFmtId="49" fontId="33" fillId="32" borderId="11" xfId="0" applyNumberFormat="1" applyFont="1" applyFill="1" applyBorder="1" applyAlignment="1">
      <alignment horizontal="center" wrapText="1"/>
    </xf>
    <xf numFmtId="0" fontId="26" fillId="26" borderId="10" xfId="0" applyFont="1" applyFill="1" applyBorder="1" applyAlignment="1">
      <alignment horizontal="left" wrapText="1"/>
    </xf>
    <xf numFmtId="4" fontId="33" fillId="0" borderId="12" xfId="0" applyNumberFormat="1" applyFont="1" applyFill="1" applyBorder="1"/>
    <xf numFmtId="0" fontId="29" fillId="31" borderId="10" xfId="0" applyFont="1" applyFill="1" applyBorder="1" applyAlignment="1">
      <alignment wrapText="1"/>
    </xf>
    <xf numFmtId="49" fontId="33" fillId="32" borderId="11" xfId="0" applyNumberFormat="1" applyFont="1" applyFill="1" applyBorder="1" applyAlignment="1">
      <alignment horizontal="center"/>
    </xf>
    <xf numFmtId="0" fontId="26" fillId="26" borderId="10" xfId="0" applyFont="1" applyFill="1" applyBorder="1" applyAlignment="1">
      <alignment horizontal="center" vertical="top" wrapText="1"/>
    </xf>
    <xf numFmtId="0" fontId="29" fillId="27" borderId="10" xfId="0" applyFont="1" applyFill="1" applyBorder="1" applyAlignment="1">
      <alignment horizontal="left" vertical="top" wrapText="1"/>
    </xf>
    <xf numFmtId="49" fontId="33" fillId="28" borderId="11" xfId="0" applyNumberFormat="1" applyFont="1" applyFill="1" applyBorder="1" applyAlignment="1">
      <alignment horizontal="center" wrapText="1"/>
    </xf>
    <xf numFmtId="0" fontId="32" fillId="26" borderId="10" xfId="0" applyNumberFormat="1" applyFont="1" applyFill="1" applyBorder="1" applyAlignment="1">
      <alignment wrapText="1"/>
    </xf>
    <xf numFmtId="0" fontId="29" fillId="27" borderId="10" xfId="0" applyFont="1" applyFill="1" applyBorder="1" applyAlignment="1">
      <alignment vertical="top" wrapText="1"/>
    </xf>
    <xf numFmtId="0" fontId="29" fillId="28" borderId="10" xfId="0" applyFont="1" applyFill="1" applyBorder="1" applyAlignment="1">
      <alignment wrapText="1"/>
    </xf>
    <xf numFmtId="0" fontId="33" fillId="28" borderId="11" xfId="0" applyFont="1" applyFill="1" applyBorder="1" applyAlignment="1">
      <alignment horizontal="center"/>
    </xf>
    <xf numFmtId="0" fontId="21" fillId="25" borderId="10" xfId="0" applyFont="1" applyFill="1" applyBorder="1" applyAlignment="1">
      <alignment horizontal="left" wrapText="1"/>
    </xf>
    <xf numFmtId="4" fontId="22" fillId="25" borderId="12" xfId="0" applyNumberFormat="1" applyFont="1" applyFill="1" applyBorder="1" applyAlignment="1">
      <alignment horizontal="right"/>
    </xf>
    <xf numFmtId="0" fontId="21" fillId="26" borderId="10" xfId="0" applyFont="1" applyFill="1" applyBorder="1" applyAlignment="1">
      <alignment horizontal="center" wrapText="1"/>
    </xf>
    <xf numFmtId="49" fontId="22" fillId="26" borderId="11" xfId="0" applyNumberFormat="1" applyFont="1" applyFill="1" applyBorder="1" applyAlignment="1">
      <alignment horizontal="center"/>
    </xf>
    <xf numFmtId="49" fontId="22" fillId="0" borderId="11" xfId="0" applyNumberFormat="1" applyFont="1" applyFill="1" applyBorder="1" applyAlignment="1">
      <alignment horizontal="center"/>
    </xf>
    <xf numFmtId="49" fontId="22" fillId="30" borderId="11" xfId="0" applyNumberFormat="1" applyFont="1" applyFill="1" applyBorder="1" applyAlignment="1">
      <alignment horizontal="center"/>
    </xf>
    <xf numFmtId="0" fontId="38" fillId="27" borderId="10" xfId="0" applyFont="1" applyFill="1" applyBorder="1" applyAlignment="1">
      <alignment wrapText="1"/>
    </xf>
    <xf numFmtId="49" fontId="22" fillId="27" borderId="11" xfId="0" applyNumberFormat="1" applyFont="1" applyFill="1" applyBorder="1" applyAlignment="1">
      <alignment horizontal="center"/>
    </xf>
    <xf numFmtId="49" fontId="30" fillId="0" borderId="0" xfId="0" applyNumberFormat="1" applyFont="1" applyFill="1" applyBorder="1"/>
    <xf numFmtId="0" fontId="39" fillId="0" borderId="14" xfId="0" applyFont="1" applyBorder="1" applyAlignment="1">
      <alignment vertical="top" wrapText="1"/>
    </xf>
    <xf numFmtId="0" fontId="38" fillId="28" borderId="10" xfId="0" applyFont="1" applyFill="1" applyBorder="1" applyAlignment="1">
      <alignment wrapText="1"/>
    </xf>
    <xf numFmtId="0" fontId="21" fillId="33" borderId="10" xfId="0" applyFont="1" applyFill="1" applyBorder="1" applyAlignment="1">
      <alignment wrapText="1"/>
    </xf>
    <xf numFmtId="49" fontId="33" fillId="34" borderId="11" xfId="0" applyNumberFormat="1" applyFont="1" applyFill="1" applyBorder="1" applyAlignment="1">
      <alignment horizontal="center"/>
    </xf>
    <xf numFmtId="4" fontId="33" fillId="34" borderId="12" xfId="0" applyNumberFormat="1" applyFont="1" applyFill="1" applyBorder="1" applyAlignment="1">
      <alignment horizontal="right"/>
    </xf>
    <xf numFmtId="0" fontId="21" fillId="34" borderId="10" xfId="0" applyFont="1" applyFill="1" applyBorder="1" applyAlignment="1">
      <alignment wrapText="1"/>
    </xf>
    <xf numFmtId="0" fontId="40" fillId="35" borderId="0" xfId="0" applyFont="1" applyFill="1"/>
    <xf numFmtId="0" fontId="24" fillId="0" borderId="0" xfId="37" applyFont="1" applyFill="1" applyAlignment="1">
      <alignment horizontal="center" wrapText="1"/>
    </xf>
    <xf numFmtId="0" fontId="30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 wrapText="1"/>
    </xf>
    <xf numFmtId="0" fontId="22" fillId="0" borderId="0" xfId="37" applyFont="1" applyFill="1" applyAlignment="1">
      <alignment horizontal="center" wrapText="1"/>
    </xf>
  </cellXfs>
  <cellStyles count="46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42803" xfId="36"/>
    <cellStyle name="Обычный_месячный отчет исполнения бюджета за декабрь 2008 года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Тысячи [0]_Лист1" xfId="43"/>
    <cellStyle name="Тысячи_Лист1" xfId="44"/>
    <cellStyle name="Хороший" xfId="45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C21"/>
  <sheetViews>
    <sheetView topLeftCell="A4" workbookViewId="0">
      <selection activeCell="B27" sqref="B27"/>
    </sheetView>
  </sheetViews>
  <sheetFormatPr defaultColWidth="8" defaultRowHeight="15"/>
  <cols>
    <col min="1" max="1" width="82.140625" style="3" customWidth="1"/>
    <col min="2" max="2" width="41.7109375" style="1" customWidth="1"/>
    <col min="3" max="3" width="17" style="1" customWidth="1"/>
    <col min="4" max="16384" width="8" style="1"/>
  </cols>
  <sheetData>
    <row r="4" spans="1:3">
      <c r="B4" s="105" t="s">
        <v>1</v>
      </c>
      <c r="C4" s="105"/>
    </row>
    <row r="5" spans="1:3">
      <c r="B5" s="105" t="s">
        <v>86</v>
      </c>
      <c r="C5" s="105"/>
    </row>
    <row r="6" spans="1:3" ht="30" customHeight="1">
      <c r="B6" s="106" t="s">
        <v>119</v>
      </c>
      <c r="C6" s="106"/>
    </row>
    <row r="7" spans="1:3" ht="39.950000000000003" customHeight="1">
      <c r="B7" s="106" t="s">
        <v>146</v>
      </c>
      <c r="C7" s="106"/>
    </row>
    <row r="15" spans="1:3" ht="36" customHeight="1">
      <c r="A15" s="104" t="s">
        <v>147</v>
      </c>
      <c r="B15" s="104"/>
      <c r="C15" s="104"/>
    </row>
    <row r="16" spans="1:3" ht="18">
      <c r="A16" s="4"/>
      <c r="B16" s="4"/>
      <c r="C16" s="4"/>
    </row>
    <row r="18" spans="1:3" ht="58.5" customHeight="1">
      <c r="A18" s="7" t="s">
        <v>2</v>
      </c>
      <c r="B18" s="8" t="s">
        <v>31</v>
      </c>
      <c r="C18" s="5" t="s">
        <v>0</v>
      </c>
    </row>
    <row r="19" spans="1:3" s="2" customFormat="1" ht="18">
      <c r="A19" s="9">
        <v>1</v>
      </c>
      <c r="B19" s="10" t="s">
        <v>3</v>
      </c>
      <c r="C19" s="11" t="s">
        <v>4</v>
      </c>
    </row>
    <row r="20" spans="1:3" ht="18">
      <c r="A20" s="12" t="s">
        <v>32</v>
      </c>
      <c r="B20" s="13" t="s">
        <v>33</v>
      </c>
      <c r="C20" s="16">
        <f>C21</f>
        <v>22354.9</v>
      </c>
    </row>
    <row r="21" spans="1:3" ht="54">
      <c r="A21" s="14" t="s">
        <v>121</v>
      </c>
      <c r="B21" s="15" t="s">
        <v>34</v>
      </c>
      <c r="C21" s="16">
        <v>22354.9</v>
      </c>
    </row>
  </sheetData>
  <mergeCells count="5">
    <mergeCell ref="A15:C15"/>
    <mergeCell ref="B4:C4"/>
    <mergeCell ref="B5:C5"/>
    <mergeCell ref="B6:C6"/>
    <mergeCell ref="B7:C7"/>
  </mergeCells>
  <phoneticPr fontId="20" type="noConversion"/>
  <pageMargins left="0.39370078740157477" right="0.39370078740157477" top="0.75" bottom="0.75" header="0.3" footer="0.3"/>
  <pageSetup paperSize="9" scale="6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G127"/>
  <sheetViews>
    <sheetView showGridLines="0" tabSelected="1" view="pageBreakPreview" zoomScale="84" zoomScaleSheetLayoutView="84" workbookViewId="0">
      <selection activeCell="G37" sqref="G37"/>
    </sheetView>
  </sheetViews>
  <sheetFormatPr defaultRowHeight="12.75"/>
  <cols>
    <col min="1" max="1" width="60.5703125" style="17" customWidth="1"/>
    <col min="2" max="2" width="6.28515625" style="96" customWidth="1"/>
    <col min="3" max="4" width="4.7109375" style="19" customWidth="1"/>
    <col min="5" max="5" width="17.7109375" style="17" customWidth="1"/>
    <col min="6" max="6" width="5.7109375" style="17" customWidth="1"/>
    <col min="7" max="7" width="26.140625" style="17" customWidth="1"/>
    <col min="8" max="16384" width="9.140625" style="17"/>
  </cols>
  <sheetData>
    <row r="1" spans="1:7" ht="15">
      <c r="A1" s="3"/>
      <c r="B1" s="105" t="s">
        <v>117</v>
      </c>
      <c r="C1" s="105"/>
      <c r="D1" s="105"/>
      <c r="E1" s="105"/>
      <c r="F1" s="105"/>
      <c r="G1" s="105"/>
    </row>
    <row r="2" spans="1:7" ht="15">
      <c r="A2" s="3"/>
      <c r="B2" s="105" t="s">
        <v>86</v>
      </c>
      <c r="C2" s="105"/>
      <c r="D2" s="105"/>
      <c r="E2" s="105"/>
      <c r="F2" s="105"/>
      <c r="G2" s="105"/>
    </row>
    <row r="3" spans="1:7" ht="12.75" customHeight="1">
      <c r="A3" s="3"/>
      <c r="B3" s="105" t="s">
        <v>119</v>
      </c>
      <c r="C3" s="105"/>
      <c r="D3" s="105"/>
      <c r="E3" s="105"/>
      <c r="F3" s="105"/>
      <c r="G3" s="105"/>
    </row>
    <row r="4" spans="1:7" ht="72" customHeight="1">
      <c r="A4" s="3"/>
      <c r="B4" s="106" t="s">
        <v>148</v>
      </c>
      <c r="C4" s="106"/>
      <c r="D4" s="106"/>
      <c r="E4" s="106"/>
      <c r="F4" s="106"/>
      <c r="G4" s="106"/>
    </row>
    <row r="5" spans="1:7" ht="59.25" customHeight="1">
      <c r="A5" s="3"/>
      <c r="B5" s="18"/>
      <c r="C5" s="1"/>
      <c r="D5" s="1"/>
      <c r="E5" s="3"/>
      <c r="F5" s="1"/>
      <c r="G5" s="1"/>
    </row>
    <row r="6" spans="1:7" ht="15">
      <c r="A6" s="3"/>
      <c r="B6" s="18"/>
      <c r="C6" s="1"/>
      <c r="D6" s="1"/>
      <c r="E6" s="3"/>
      <c r="F6" s="1"/>
      <c r="G6" s="1"/>
    </row>
    <row r="7" spans="1:7" ht="3" customHeight="1">
      <c r="A7" s="3"/>
      <c r="B7" s="18"/>
      <c r="C7" s="1"/>
      <c r="D7" s="1"/>
      <c r="E7" s="3"/>
      <c r="F7" s="1"/>
      <c r="G7" s="1"/>
    </row>
    <row r="8" spans="1:7" ht="15" hidden="1">
      <c r="A8" s="3"/>
      <c r="B8" s="18"/>
      <c r="C8" s="1"/>
      <c r="D8" s="1"/>
      <c r="E8" s="3"/>
      <c r="F8" s="1"/>
      <c r="G8" s="1"/>
    </row>
    <row r="9" spans="1:7" ht="39" hidden="1" customHeight="1">
      <c r="A9" s="3"/>
      <c r="B9" s="18"/>
      <c r="C9" s="1"/>
      <c r="D9" s="1"/>
      <c r="E9" s="3"/>
      <c r="F9" s="1"/>
      <c r="G9" s="1"/>
    </row>
    <row r="10" spans="1:7" ht="32.25" customHeight="1">
      <c r="A10" s="107" t="s">
        <v>149</v>
      </c>
      <c r="B10" s="107"/>
      <c r="C10" s="107"/>
      <c r="D10" s="107"/>
      <c r="E10" s="107"/>
      <c r="F10" s="107"/>
      <c r="G10" s="107"/>
    </row>
    <row r="11" spans="1:7" ht="46.5" customHeight="1">
      <c r="B11" s="19"/>
      <c r="C11" s="20"/>
      <c r="D11" s="17"/>
      <c r="E11" s="21"/>
      <c r="F11" s="21"/>
    </row>
    <row r="12" spans="1:7" ht="41.25" hidden="1" customHeight="1">
      <c r="A12" s="22"/>
      <c r="B12" s="19"/>
      <c r="C12" s="23"/>
      <c r="D12" s="23"/>
      <c r="E12" s="24"/>
      <c r="F12" s="25"/>
      <c r="G12" s="26"/>
    </row>
    <row r="13" spans="1:7" ht="42.75">
      <c r="A13" s="27" t="s">
        <v>27</v>
      </c>
      <c r="B13" s="28" t="s">
        <v>35</v>
      </c>
      <c r="C13" s="28" t="s">
        <v>5</v>
      </c>
      <c r="D13" s="29" t="s">
        <v>6</v>
      </c>
      <c r="E13" s="29" t="s">
        <v>7</v>
      </c>
      <c r="F13" s="29" t="s">
        <v>8</v>
      </c>
      <c r="G13" s="30" t="s">
        <v>87</v>
      </c>
    </row>
    <row r="14" spans="1:7" s="35" customFormat="1">
      <c r="A14" s="31">
        <v>1</v>
      </c>
      <c r="B14" s="32">
        <v>2</v>
      </c>
      <c r="C14" s="33">
        <v>3</v>
      </c>
      <c r="D14" s="33">
        <v>4</v>
      </c>
      <c r="E14" s="33">
        <v>5</v>
      </c>
      <c r="F14" s="33">
        <v>6</v>
      </c>
      <c r="G14" s="34">
        <v>7</v>
      </c>
    </row>
    <row r="15" spans="1:7" s="40" customFormat="1" ht="20.25">
      <c r="A15" s="36" t="s">
        <v>26</v>
      </c>
      <c r="B15" s="37"/>
      <c r="C15" s="38"/>
      <c r="D15" s="38"/>
      <c r="E15" s="38"/>
      <c r="F15" s="38"/>
      <c r="G15" s="39">
        <f>G16</f>
        <v>6347923.9000000004</v>
      </c>
    </row>
    <row r="16" spans="1:7" s="40" customFormat="1" ht="47.25">
      <c r="A16" s="41" t="s">
        <v>120</v>
      </c>
      <c r="B16" s="42" t="s">
        <v>16</v>
      </c>
      <c r="C16" s="43"/>
      <c r="D16" s="43"/>
      <c r="E16" s="43"/>
      <c r="F16" s="43"/>
      <c r="G16" s="44">
        <f>G17+G52+G61+G69+G77+G105+G110+G116+G121</f>
        <v>6347923.9000000004</v>
      </c>
    </row>
    <row r="17" spans="1:7" s="40" customFormat="1" ht="15.75">
      <c r="A17" s="45" t="s">
        <v>9</v>
      </c>
      <c r="B17" s="46" t="s">
        <v>16</v>
      </c>
      <c r="C17" s="47" t="s">
        <v>10</v>
      </c>
      <c r="D17" s="47"/>
      <c r="E17" s="47"/>
      <c r="F17" s="47"/>
      <c r="G17" s="48">
        <f>G18+G24+G29+G43+G48</f>
        <v>3130861.9</v>
      </c>
    </row>
    <row r="18" spans="1:7" s="54" customFormat="1" ht="47.25">
      <c r="A18" s="49" t="s">
        <v>88</v>
      </c>
      <c r="B18" s="50" t="s">
        <v>16</v>
      </c>
      <c r="C18" s="51" t="s">
        <v>10</v>
      </c>
      <c r="D18" s="51" t="s">
        <v>11</v>
      </c>
      <c r="E18" s="52"/>
      <c r="F18" s="52"/>
      <c r="G18" s="53">
        <f>G19</f>
        <v>1243254</v>
      </c>
    </row>
    <row r="19" spans="1:7" s="54" customFormat="1" ht="15.75">
      <c r="A19" s="55" t="s">
        <v>47</v>
      </c>
      <c r="B19" s="56" t="s">
        <v>16</v>
      </c>
      <c r="C19" s="52" t="s">
        <v>10</v>
      </c>
      <c r="D19" s="52" t="s">
        <v>11</v>
      </c>
      <c r="E19" s="52" t="s">
        <v>48</v>
      </c>
      <c r="F19" s="52"/>
      <c r="G19" s="53">
        <f>G20</f>
        <v>1243254</v>
      </c>
    </row>
    <row r="20" spans="1:7" s="59" customFormat="1" ht="18.75" customHeight="1">
      <c r="A20" s="57" t="s">
        <v>80</v>
      </c>
      <c r="B20" s="56" t="s">
        <v>16</v>
      </c>
      <c r="C20" s="52" t="s">
        <v>10</v>
      </c>
      <c r="D20" s="52" t="s">
        <v>11</v>
      </c>
      <c r="E20" s="58" t="s">
        <v>49</v>
      </c>
      <c r="F20" s="52"/>
      <c r="G20" s="53">
        <f>G21+G22+G23</f>
        <v>1243254</v>
      </c>
    </row>
    <row r="21" spans="1:7" s="59" customFormat="1" ht="30">
      <c r="A21" s="60" t="s">
        <v>50</v>
      </c>
      <c r="B21" s="56" t="s">
        <v>16</v>
      </c>
      <c r="C21" s="52" t="s">
        <v>10</v>
      </c>
      <c r="D21" s="52" t="s">
        <v>11</v>
      </c>
      <c r="E21" s="58" t="s">
        <v>49</v>
      </c>
      <c r="F21" s="61" t="s">
        <v>36</v>
      </c>
      <c r="G21" s="62">
        <v>954880</v>
      </c>
    </row>
    <row r="22" spans="1:7" s="59" customFormat="1" ht="45">
      <c r="A22" s="60" t="s">
        <v>37</v>
      </c>
      <c r="B22" s="56" t="s">
        <v>16</v>
      </c>
      <c r="C22" s="52" t="s">
        <v>10</v>
      </c>
      <c r="D22" s="52" t="s">
        <v>11</v>
      </c>
      <c r="E22" s="58" t="s">
        <v>49</v>
      </c>
      <c r="F22" s="61" t="s">
        <v>38</v>
      </c>
      <c r="G22" s="62"/>
    </row>
    <row r="23" spans="1:7" s="59" customFormat="1" ht="49.5" customHeight="1">
      <c r="A23" s="60" t="s">
        <v>51</v>
      </c>
      <c r="B23" s="56" t="s">
        <v>16</v>
      </c>
      <c r="C23" s="52" t="s">
        <v>10</v>
      </c>
      <c r="D23" s="52" t="s">
        <v>11</v>
      </c>
      <c r="E23" s="58" t="s">
        <v>49</v>
      </c>
      <c r="F23" s="61" t="s">
        <v>52</v>
      </c>
      <c r="G23" s="62">
        <v>288374</v>
      </c>
    </row>
    <row r="24" spans="1:7" s="59" customFormat="1" ht="63">
      <c r="A24" s="49" t="s">
        <v>89</v>
      </c>
      <c r="B24" s="50" t="s">
        <v>16</v>
      </c>
      <c r="C24" s="51" t="s">
        <v>10</v>
      </c>
      <c r="D24" s="51" t="s">
        <v>12</v>
      </c>
      <c r="E24" s="52"/>
      <c r="F24" s="52"/>
      <c r="G24" s="53"/>
    </row>
    <row r="25" spans="1:7" s="54" customFormat="1" ht="15.75">
      <c r="A25" s="55" t="s">
        <v>47</v>
      </c>
      <c r="B25" s="56" t="s">
        <v>16</v>
      </c>
      <c r="C25" s="52" t="s">
        <v>10</v>
      </c>
      <c r="D25" s="52" t="s">
        <v>12</v>
      </c>
      <c r="E25" s="52" t="s">
        <v>48</v>
      </c>
      <c r="F25" s="52"/>
      <c r="G25" s="53">
        <f>G26</f>
        <v>0</v>
      </c>
    </row>
    <row r="26" spans="1:7" s="59" customFormat="1" ht="45">
      <c r="A26" s="57" t="s">
        <v>90</v>
      </c>
      <c r="B26" s="56" t="s">
        <v>16</v>
      </c>
      <c r="C26" s="52" t="s">
        <v>10</v>
      </c>
      <c r="D26" s="52" t="s">
        <v>12</v>
      </c>
      <c r="E26" s="58" t="s">
        <v>91</v>
      </c>
      <c r="F26" s="52"/>
      <c r="G26" s="53">
        <f>G27+G28</f>
        <v>0</v>
      </c>
    </row>
    <row r="27" spans="1:7" s="59" customFormat="1" ht="60">
      <c r="A27" s="60" t="s">
        <v>54</v>
      </c>
      <c r="B27" s="56" t="s">
        <v>16</v>
      </c>
      <c r="C27" s="52" t="s">
        <v>10</v>
      </c>
      <c r="D27" s="52" t="s">
        <v>12</v>
      </c>
      <c r="E27" s="58" t="s">
        <v>91</v>
      </c>
      <c r="F27" s="58" t="s">
        <v>43</v>
      </c>
      <c r="G27" s="62"/>
    </row>
    <row r="28" spans="1:7" s="59" customFormat="1" ht="28.5" customHeight="1">
      <c r="A28" s="60" t="s">
        <v>92</v>
      </c>
      <c r="B28" s="56" t="s">
        <v>16</v>
      </c>
      <c r="C28" s="52" t="s">
        <v>10</v>
      </c>
      <c r="D28" s="52" t="s">
        <v>12</v>
      </c>
      <c r="E28" s="58" t="s">
        <v>91</v>
      </c>
      <c r="F28" s="63" t="s">
        <v>39</v>
      </c>
      <c r="G28" s="62"/>
    </row>
    <row r="29" spans="1:7" s="59" customFormat="1" ht="63">
      <c r="A29" s="49" t="s">
        <v>13</v>
      </c>
      <c r="B29" s="50" t="s">
        <v>16</v>
      </c>
      <c r="C29" s="51" t="s">
        <v>10</v>
      </c>
      <c r="D29" s="51" t="s">
        <v>14</v>
      </c>
      <c r="E29" s="52"/>
      <c r="F29" s="52"/>
      <c r="G29" s="53">
        <f>G32+G34+G35+G36+G38+G40</f>
        <v>1887607.9</v>
      </c>
    </row>
    <row r="30" spans="1:7" s="54" customFormat="1" ht="15.75">
      <c r="A30" s="55" t="s">
        <v>47</v>
      </c>
      <c r="B30" s="56" t="s">
        <v>16</v>
      </c>
      <c r="C30" s="52" t="s">
        <v>10</v>
      </c>
      <c r="D30" s="52" t="s">
        <v>14</v>
      </c>
      <c r="E30" s="52" t="s">
        <v>48</v>
      </c>
      <c r="F30" s="52"/>
      <c r="G30" s="53"/>
    </row>
    <row r="31" spans="1:7" s="59" customFormat="1" ht="60">
      <c r="A31" s="57" t="s">
        <v>72</v>
      </c>
      <c r="B31" s="56" t="s">
        <v>16</v>
      </c>
      <c r="C31" s="52" t="s">
        <v>10</v>
      </c>
      <c r="D31" s="52" t="s">
        <v>14</v>
      </c>
      <c r="E31" s="58" t="s">
        <v>53</v>
      </c>
      <c r="F31" s="52"/>
      <c r="G31" s="53"/>
    </row>
    <row r="32" spans="1:7" s="59" customFormat="1" ht="30">
      <c r="A32" s="60" t="s">
        <v>50</v>
      </c>
      <c r="B32" s="56" t="s">
        <v>16</v>
      </c>
      <c r="C32" s="52" t="s">
        <v>10</v>
      </c>
      <c r="D32" s="52" t="s">
        <v>14</v>
      </c>
      <c r="E32" s="58" t="s">
        <v>53</v>
      </c>
      <c r="F32" s="58" t="s">
        <v>36</v>
      </c>
      <c r="G32" s="62">
        <v>888852</v>
      </c>
    </row>
    <row r="33" spans="1:7" s="59" customFormat="1" ht="45">
      <c r="A33" s="60" t="s">
        <v>37</v>
      </c>
      <c r="B33" s="56" t="s">
        <v>16</v>
      </c>
      <c r="C33" s="52" t="s">
        <v>10</v>
      </c>
      <c r="D33" s="52" t="s">
        <v>14</v>
      </c>
      <c r="E33" s="58" t="s">
        <v>53</v>
      </c>
      <c r="F33" s="58" t="s">
        <v>38</v>
      </c>
      <c r="G33" s="62"/>
    </row>
    <row r="34" spans="1:7" s="59" customFormat="1" ht="79.5" customHeight="1">
      <c r="A34" s="82" t="s">
        <v>125</v>
      </c>
      <c r="B34" s="56" t="s">
        <v>16</v>
      </c>
      <c r="C34" s="52" t="s">
        <v>10</v>
      </c>
      <c r="D34" s="52" t="s">
        <v>14</v>
      </c>
      <c r="E34" s="58" t="s">
        <v>53</v>
      </c>
      <c r="F34" s="58" t="s">
        <v>43</v>
      </c>
      <c r="G34" s="62"/>
    </row>
    <row r="35" spans="1:7" s="59" customFormat="1" ht="44.25" customHeight="1">
      <c r="A35" s="60" t="s">
        <v>51</v>
      </c>
      <c r="B35" s="56" t="s">
        <v>16</v>
      </c>
      <c r="C35" s="52" t="s">
        <v>10</v>
      </c>
      <c r="D35" s="52" t="s">
        <v>14</v>
      </c>
      <c r="E35" s="58" t="s">
        <v>53</v>
      </c>
      <c r="F35" s="58" t="s">
        <v>52</v>
      </c>
      <c r="G35" s="62">
        <v>268433</v>
      </c>
    </row>
    <row r="36" spans="1:7" s="59" customFormat="1" ht="32.25" thickBot="1">
      <c r="A36" s="97" t="s">
        <v>123</v>
      </c>
      <c r="B36" s="56" t="s">
        <v>16</v>
      </c>
      <c r="C36" s="52" t="s">
        <v>10</v>
      </c>
      <c r="D36" s="52" t="s">
        <v>14</v>
      </c>
      <c r="E36" s="58" t="s">
        <v>53</v>
      </c>
      <c r="F36" s="58" t="s">
        <v>122</v>
      </c>
      <c r="G36" s="62">
        <v>122354.9</v>
      </c>
    </row>
    <row r="37" spans="1:7" s="59" customFormat="1" ht="45">
      <c r="A37" s="60" t="s">
        <v>67</v>
      </c>
      <c r="B37" s="56" t="s">
        <v>16</v>
      </c>
      <c r="C37" s="52" t="s">
        <v>10</v>
      </c>
      <c r="D37" s="52" t="s">
        <v>14</v>
      </c>
      <c r="E37" s="58" t="s">
        <v>53</v>
      </c>
      <c r="F37" s="58" t="s">
        <v>46</v>
      </c>
      <c r="G37" s="62"/>
    </row>
    <row r="38" spans="1:7" s="59" customFormat="1" ht="45">
      <c r="A38" s="60" t="s">
        <v>92</v>
      </c>
      <c r="B38" s="56" t="s">
        <v>16</v>
      </c>
      <c r="C38" s="52" t="s">
        <v>10</v>
      </c>
      <c r="D38" s="52" t="s">
        <v>14</v>
      </c>
      <c r="E38" s="58" t="s">
        <v>53</v>
      </c>
      <c r="F38" s="58" t="s">
        <v>39</v>
      </c>
      <c r="G38" s="62">
        <v>557968</v>
      </c>
    </row>
    <row r="39" spans="1:7" s="59" customFormat="1" ht="120">
      <c r="A39" s="60" t="s">
        <v>93</v>
      </c>
      <c r="B39" s="56" t="s">
        <v>16</v>
      </c>
      <c r="C39" s="52" t="s">
        <v>10</v>
      </c>
      <c r="D39" s="52" t="s">
        <v>14</v>
      </c>
      <c r="E39" s="58" t="s">
        <v>53</v>
      </c>
      <c r="F39" s="58" t="s">
        <v>94</v>
      </c>
      <c r="G39" s="62"/>
    </row>
    <row r="40" spans="1:7" s="59" customFormat="1" ht="30">
      <c r="A40" s="60" t="s">
        <v>40</v>
      </c>
      <c r="B40" s="56" t="s">
        <v>16</v>
      </c>
      <c r="C40" s="52" t="s">
        <v>10</v>
      </c>
      <c r="D40" s="52" t="s">
        <v>14</v>
      </c>
      <c r="E40" s="58" t="s">
        <v>53</v>
      </c>
      <c r="F40" s="58" t="s">
        <v>41</v>
      </c>
      <c r="G40" s="62">
        <v>50000</v>
      </c>
    </row>
    <row r="41" spans="1:7" s="59" customFormat="1" ht="15">
      <c r="A41" s="60" t="s">
        <v>55</v>
      </c>
      <c r="B41" s="56" t="s">
        <v>16</v>
      </c>
      <c r="C41" s="52" t="s">
        <v>10</v>
      </c>
      <c r="D41" s="52" t="s">
        <v>14</v>
      </c>
      <c r="E41" s="58" t="s">
        <v>53</v>
      </c>
      <c r="F41" s="58" t="s">
        <v>42</v>
      </c>
      <c r="G41" s="62"/>
    </row>
    <row r="42" spans="1:7" s="59" customFormat="1" ht="31.5">
      <c r="A42" s="99" t="s">
        <v>136</v>
      </c>
      <c r="B42" s="56" t="s">
        <v>16</v>
      </c>
      <c r="C42" s="52" t="s">
        <v>10</v>
      </c>
      <c r="D42" s="52" t="s">
        <v>111</v>
      </c>
      <c r="E42" s="100"/>
      <c r="F42" s="100"/>
      <c r="G42" s="101">
        <f>G43</f>
        <v>0</v>
      </c>
    </row>
    <row r="43" spans="1:7" s="59" customFormat="1" ht="15.75">
      <c r="A43" s="102" t="s">
        <v>47</v>
      </c>
      <c r="B43" s="56" t="s">
        <v>16</v>
      </c>
      <c r="C43" s="52" t="s">
        <v>10</v>
      </c>
      <c r="D43" s="52" t="s">
        <v>111</v>
      </c>
      <c r="E43" s="103" t="s">
        <v>137</v>
      </c>
      <c r="F43" s="100"/>
      <c r="G43" s="101">
        <f>G44</f>
        <v>0</v>
      </c>
    </row>
    <row r="44" spans="1:7" s="54" customFormat="1" ht="30">
      <c r="A44" s="98" t="s">
        <v>138</v>
      </c>
      <c r="B44" s="56" t="s">
        <v>16</v>
      </c>
      <c r="C44" s="52" t="s">
        <v>10</v>
      </c>
      <c r="D44" s="52" t="s">
        <v>111</v>
      </c>
      <c r="E44" s="58" t="s">
        <v>139</v>
      </c>
      <c r="F44" s="100"/>
      <c r="G44" s="101">
        <f>G45</f>
        <v>0</v>
      </c>
    </row>
    <row r="45" spans="1:7" s="59" customFormat="1" ht="30" customHeight="1">
      <c r="A45" s="60" t="s">
        <v>124</v>
      </c>
      <c r="B45" s="56" t="s">
        <v>16</v>
      </c>
      <c r="C45" s="52" t="s">
        <v>10</v>
      </c>
      <c r="D45" s="52" t="s">
        <v>111</v>
      </c>
      <c r="E45" s="58" t="s">
        <v>139</v>
      </c>
      <c r="F45" s="58" t="s">
        <v>39</v>
      </c>
      <c r="G45" s="62"/>
    </row>
    <row r="46" spans="1:7" s="59" customFormat="1" ht="15">
      <c r="A46" s="60" t="s">
        <v>97</v>
      </c>
      <c r="B46" s="56" t="s">
        <v>16</v>
      </c>
      <c r="C46" s="52" t="s">
        <v>10</v>
      </c>
      <c r="D46" s="52" t="s">
        <v>28</v>
      </c>
      <c r="E46" s="58" t="s">
        <v>56</v>
      </c>
      <c r="F46" s="58" t="s">
        <v>57</v>
      </c>
      <c r="G46" s="62"/>
    </row>
    <row r="47" spans="1:7" s="59" customFormat="1" ht="45">
      <c r="A47" s="57" t="s">
        <v>98</v>
      </c>
      <c r="B47" s="56" t="s">
        <v>16</v>
      </c>
      <c r="C47" s="52" t="s">
        <v>10</v>
      </c>
      <c r="D47" s="52" t="s">
        <v>28</v>
      </c>
      <c r="E47" s="58" t="s">
        <v>99</v>
      </c>
      <c r="F47" s="63"/>
      <c r="G47" s="53"/>
    </row>
    <row r="48" spans="1:7" s="59" customFormat="1" ht="15">
      <c r="A48" s="57" t="s">
        <v>132</v>
      </c>
      <c r="B48" s="56" t="s">
        <v>16</v>
      </c>
      <c r="C48" s="52" t="s">
        <v>10</v>
      </c>
      <c r="D48" s="52" t="s">
        <v>134</v>
      </c>
      <c r="E48" s="58"/>
      <c r="F48" s="63"/>
      <c r="G48" s="53"/>
    </row>
    <row r="49" spans="1:7" s="59" customFormat="1" ht="30">
      <c r="A49" s="57" t="s">
        <v>133</v>
      </c>
      <c r="B49" s="56" t="s">
        <v>16</v>
      </c>
      <c r="C49" s="52" t="s">
        <v>10</v>
      </c>
      <c r="D49" s="52" t="s">
        <v>134</v>
      </c>
      <c r="E49" s="58" t="s">
        <v>135</v>
      </c>
      <c r="F49" s="63"/>
      <c r="G49" s="53"/>
    </row>
    <row r="50" spans="1:7" s="59" customFormat="1" ht="45">
      <c r="A50" s="60" t="s">
        <v>67</v>
      </c>
      <c r="B50" s="56" t="s">
        <v>16</v>
      </c>
      <c r="C50" s="52" t="s">
        <v>10</v>
      </c>
      <c r="D50" s="52" t="s">
        <v>134</v>
      </c>
      <c r="E50" s="58" t="s">
        <v>135</v>
      </c>
      <c r="F50" s="63" t="s">
        <v>46</v>
      </c>
      <c r="G50" s="53"/>
    </row>
    <row r="51" spans="1:7" s="59" customFormat="1" ht="1.5" customHeight="1">
      <c r="A51" s="60"/>
      <c r="B51" s="56"/>
      <c r="C51" s="52"/>
      <c r="D51" s="52"/>
      <c r="E51" s="58"/>
      <c r="F51" s="58"/>
      <c r="G51" s="62"/>
    </row>
    <row r="52" spans="1:7" s="59" customFormat="1" ht="15.75">
      <c r="A52" s="64" t="s">
        <v>17</v>
      </c>
      <c r="B52" s="46" t="s">
        <v>16</v>
      </c>
      <c r="C52" s="65" t="s">
        <v>11</v>
      </c>
      <c r="D52" s="65"/>
      <c r="E52" s="65"/>
      <c r="F52" s="65"/>
      <c r="G52" s="66">
        <f>G53</f>
        <v>655400</v>
      </c>
    </row>
    <row r="53" spans="1:7" s="59" customFormat="1" ht="15.75">
      <c r="A53" s="67" t="s">
        <v>18</v>
      </c>
      <c r="B53" s="50" t="s">
        <v>16</v>
      </c>
      <c r="C53" s="68" t="s">
        <v>11</v>
      </c>
      <c r="D53" s="68" t="s">
        <v>12</v>
      </c>
      <c r="E53" s="69"/>
      <c r="F53" s="70"/>
      <c r="G53" s="53">
        <f>G54</f>
        <v>655400</v>
      </c>
    </row>
    <row r="54" spans="1:7" s="59" customFormat="1" ht="30">
      <c r="A54" s="71" t="s">
        <v>60</v>
      </c>
      <c r="B54" s="72" t="s">
        <v>16</v>
      </c>
      <c r="C54" s="73" t="s">
        <v>11</v>
      </c>
      <c r="D54" s="73" t="s">
        <v>12</v>
      </c>
      <c r="E54" s="73" t="s">
        <v>144</v>
      </c>
      <c r="F54" s="73"/>
      <c r="G54" s="74">
        <f>G55</f>
        <v>655400</v>
      </c>
    </row>
    <row r="55" spans="1:7" s="59" customFormat="1" ht="15">
      <c r="A55" s="71" t="s">
        <v>58</v>
      </c>
      <c r="B55" s="72" t="s">
        <v>16</v>
      </c>
      <c r="C55" s="73" t="s">
        <v>11</v>
      </c>
      <c r="D55" s="73" t="s">
        <v>12</v>
      </c>
      <c r="E55" s="73" t="s">
        <v>145</v>
      </c>
      <c r="F55" s="73"/>
      <c r="G55" s="74">
        <f>G56</f>
        <v>655400</v>
      </c>
    </row>
    <row r="56" spans="1:7" s="59" customFormat="1" ht="45">
      <c r="A56" s="75" t="s">
        <v>100</v>
      </c>
      <c r="B56" s="56" t="s">
        <v>16</v>
      </c>
      <c r="C56" s="69" t="s">
        <v>11</v>
      </c>
      <c r="D56" s="69" t="s">
        <v>12</v>
      </c>
      <c r="E56" s="76" t="s">
        <v>143</v>
      </c>
      <c r="F56" s="70"/>
      <c r="G56" s="53">
        <f>G57+G58+G59+G60</f>
        <v>655400</v>
      </c>
    </row>
    <row r="57" spans="1:7" s="59" customFormat="1" ht="30">
      <c r="A57" s="60" t="s">
        <v>50</v>
      </c>
      <c r="B57" s="56" t="s">
        <v>16</v>
      </c>
      <c r="C57" s="69" t="s">
        <v>11</v>
      </c>
      <c r="D57" s="69" t="s">
        <v>12</v>
      </c>
      <c r="E57" s="76" t="s">
        <v>143</v>
      </c>
      <c r="F57" s="58" t="s">
        <v>36</v>
      </c>
      <c r="G57" s="62">
        <v>465102</v>
      </c>
    </row>
    <row r="58" spans="1:7" s="59" customFormat="1" ht="45">
      <c r="A58" s="60" t="s">
        <v>37</v>
      </c>
      <c r="B58" s="56" t="s">
        <v>16</v>
      </c>
      <c r="C58" s="69" t="s">
        <v>11</v>
      </c>
      <c r="D58" s="69" t="s">
        <v>12</v>
      </c>
      <c r="E58" s="76" t="s">
        <v>143</v>
      </c>
      <c r="F58" s="58" t="s">
        <v>38</v>
      </c>
      <c r="G58" s="62"/>
    </row>
    <row r="59" spans="1:7" s="59" customFormat="1" ht="51" customHeight="1">
      <c r="A59" s="60" t="s">
        <v>51</v>
      </c>
      <c r="B59" s="56" t="s">
        <v>16</v>
      </c>
      <c r="C59" s="69" t="s">
        <v>11</v>
      </c>
      <c r="D59" s="69" t="s">
        <v>12</v>
      </c>
      <c r="E59" s="76" t="s">
        <v>143</v>
      </c>
      <c r="F59" s="58" t="s">
        <v>52</v>
      </c>
      <c r="G59" s="62">
        <v>140461</v>
      </c>
    </row>
    <row r="60" spans="1:7" s="59" customFormat="1" ht="33.75" customHeight="1">
      <c r="A60" s="60" t="s">
        <v>92</v>
      </c>
      <c r="B60" s="56" t="s">
        <v>16</v>
      </c>
      <c r="C60" s="69" t="s">
        <v>11</v>
      </c>
      <c r="D60" s="69" t="s">
        <v>12</v>
      </c>
      <c r="E60" s="76" t="s">
        <v>143</v>
      </c>
      <c r="F60" s="58" t="s">
        <v>39</v>
      </c>
      <c r="G60" s="62">
        <v>49837</v>
      </c>
    </row>
    <row r="61" spans="1:7" s="59" customFormat="1" ht="31.5">
      <c r="A61" s="45" t="s">
        <v>101</v>
      </c>
      <c r="B61" s="46" t="s">
        <v>16</v>
      </c>
      <c r="C61" s="47" t="s">
        <v>12</v>
      </c>
      <c r="D61" s="47"/>
      <c r="E61" s="47"/>
      <c r="F61" s="47"/>
      <c r="G61" s="66"/>
    </row>
    <row r="62" spans="1:7" s="59" customFormat="1" ht="15.75">
      <c r="A62" s="77" t="s">
        <v>102</v>
      </c>
      <c r="B62" s="50" t="s">
        <v>16</v>
      </c>
      <c r="C62" s="51" t="s">
        <v>12</v>
      </c>
      <c r="D62" s="51" t="s">
        <v>14</v>
      </c>
      <c r="E62" s="52"/>
      <c r="F62" s="63"/>
      <c r="G62" s="78"/>
    </row>
    <row r="63" spans="1:7" s="59" customFormat="1" ht="30">
      <c r="A63" s="71" t="s">
        <v>60</v>
      </c>
      <c r="B63" s="72" t="s">
        <v>16</v>
      </c>
      <c r="C63" s="73" t="s">
        <v>12</v>
      </c>
      <c r="D63" s="73" t="s">
        <v>14</v>
      </c>
      <c r="E63" s="73" t="s">
        <v>61</v>
      </c>
      <c r="F63" s="73"/>
      <c r="G63" s="74"/>
    </row>
    <row r="64" spans="1:7" s="59" customFormat="1" ht="15">
      <c r="A64" s="71" t="s">
        <v>58</v>
      </c>
      <c r="B64" s="72" t="s">
        <v>16</v>
      </c>
      <c r="C64" s="73" t="s">
        <v>12</v>
      </c>
      <c r="D64" s="73" t="s">
        <v>14</v>
      </c>
      <c r="E64" s="73" t="s">
        <v>59</v>
      </c>
      <c r="F64" s="73"/>
      <c r="G64" s="74"/>
    </row>
    <row r="65" spans="1:7" s="59" customFormat="1" ht="210">
      <c r="A65" s="79" t="s">
        <v>103</v>
      </c>
      <c r="B65" s="56" t="s">
        <v>16</v>
      </c>
      <c r="C65" s="52" t="s">
        <v>12</v>
      </c>
      <c r="D65" s="52" t="s">
        <v>14</v>
      </c>
      <c r="E65" s="80" t="s">
        <v>104</v>
      </c>
      <c r="F65" s="63"/>
      <c r="G65" s="53"/>
    </row>
    <row r="66" spans="1:7" s="59" customFormat="1" ht="30">
      <c r="A66" s="60" t="s">
        <v>50</v>
      </c>
      <c r="B66" s="56" t="s">
        <v>16</v>
      </c>
      <c r="C66" s="52" t="s">
        <v>12</v>
      </c>
      <c r="D66" s="52" t="s">
        <v>14</v>
      </c>
      <c r="E66" s="80" t="s">
        <v>104</v>
      </c>
      <c r="F66" s="63" t="s">
        <v>36</v>
      </c>
      <c r="G66" s="62"/>
    </row>
    <row r="67" spans="1:7" s="59" customFormat="1" ht="60">
      <c r="A67" s="60" t="s">
        <v>51</v>
      </c>
      <c r="B67" s="56" t="s">
        <v>16</v>
      </c>
      <c r="C67" s="52" t="s">
        <v>12</v>
      </c>
      <c r="D67" s="52" t="s">
        <v>14</v>
      </c>
      <c r="E67" s="80" t="s">
        <v>104</v>
      </c>
      <c r="F67" s="63" t="s">
        <v>52</v>
      </c>
      <c r="G67" s="62"/>
    </row>
    <row r="68" spans="1:7" s="59" customFormat="1" ht="45">
      <c r="A68" s="60" t="s">
        <v>92</v>
      </c>
      <c r="B68" s="56" t="s">
        <v>16</v>
      </c>
      <c r="C68" s="52" t="s">
        <v>12</v>
      </c>
      <c r="D68" s="52" t="s">
        <v>14</v>
      </c>
      <c r="E68" s="80" t="s">
        <v>104</v>
      </c>
      <c r="F68" s="63" t="s">
        <v>39</v>
      </c>
      <c r="G68" s="62"/>
    </row>
    <row r="69" spans="1:7" s="59" customFormat="1" ht="15.75">
      <c r="A69" s="45" t="s">
        <v>62</v>
      </c>
      <c r="B69" s="47" t="s">
        <v>16</v>
      </c>
      <c r="C69" s="47" t="s">
        <v>14</v>
      </c>
      <c r="D69" s="47"/>
      <c r="E69" s="47"/>
      <c r="F69" s="47"/>
      <c r="G69" s="48">
        <f>G70+G75</f>
        <v>0</v>
      </c>
    </row>
    <row r="70" spans="1:7" s="59" customFormat="1" ht="15.75">
      <c r="A70" s="81" t="s">
        <v>63</v>
      </c>
      <c r="B70" s="50" t="s">
        <v>16</v>
      </c>
      <c r="C70" s="68" t="s">
        <v>14</v>
      </c>
      <c r="D70" s="68" t="s">
        <v>64</v>
      </c>
      <c r="E70" s="69"/>
      <c r="F70" s="70"/>
      <c r="G70" s="53">
        <f>G71</f>
        <v>0</v>
      </c>
    </row>
    <row r="71" spans="1:7" s="54" customFormat="1" ht="15.75">
      <c r="A71" s="55" t="s">
        <v>47</v>
      </c>
      <c r="B71" s="56" t="s">
        <v>16</v>
      </c>
      <c r="C71" s="52" t="s">
        <v>14</v>
      </c>
      <c r="D71" s="52" t="s">
        <v>64</v>
      </c>
      <c r="E71" s="52" t="s">
        <v>48</v>
      </c>
      <c r="F71" s="52"/>
      <c r="G71" s="53">
        <f>G72</f>
        <v>0</v>
      </c>
    </row>
    <row r="72" spans="1:7" s="59" customFormat="1" ht="90">
      <c r="A72" s="82" t="s">
        <v>65</v>
      </c>
      <c r="B72" s="56" t="s">
        <v>16</v>
      </c>
      <c r="C72" s="69" t="s">
        <v>14</v>
      </c>
      <c r="D72" s="69" t="s">
        <v>64</v>
      </c>
      <c r="E72" s="83" t="s">
        <v>66</v>
      </c>
      <c r="F72" s="70"/>
      <c r="G72" s="53">
        <f>G73+G74</f>
        <v>0</v>
      </c>
    </row>
    <row r="73" spans="1:7" s="59" customFormat="1" ht="45">
      <c r="A73" s="60" t="s">
        <v>67</v>
      </c>
      <c r="B73" s="56" t="s">
        <v>16</v>
      </c>
      <c r="C73" s="69" t="s">
        <v>14</v>
      </c>
      <c r="D73" s="69" t="s">
        <v>64</v>
      </c>
      <c r="E73" s="83" t="s">
        <v>66</v>
      </c>
      <c r="F73" s="70" t="s">
        <v>46</v>
      </c>
      <c r="G73" s="62"/>
    </row>
    <row r="74" spans="1:7" s="59" customFormat="1" ht="45">
      <c r="A74" s="60" t="s">
        <v>92</v>
      </c>
      <c r="B74" s="56" t="s">
        <v>16</v>
      </c>
      <c r="C74" s="69" t="s">
        <v>14</v>
      </c>
      <c r="D74" s="69" t="s">
        <v>64</v>
      </c>
      <c r="E74" s="83" t="s">
        <v>66</v>
      </c>
      <c r="F74" s="83" t="s">
        <v>39</v>
      </c>
      <c r="G74" s="62"/>
    </row>
    <row r="75" spans="1:7" s="59" customFormat="1" ht="25.5" customHeight="1">
      <c r="A75" s="98" t="s">
        <v>128</v>
      </c>
      <c r="B75" s="56" t="s">
        <v>16</v>
      </c>
      <c r="C75" s="69" t="s">
        <v>14</v>
      </c>
      <c r="D75" s="69" t="s">
        <v>129</v>
      </c>
      <c r="E75" s="83"/>
      <c r="F75" s="83"/>
      <c r="G75" s="62"/>
    </row>
    <row r="76" spans="1:7" s="59" customFormat="1" ht="25.5" customHeight="1">
      <c r="A76" s="60" t="s">
        <v>130</v>
      </c>
      <c r="B76" s="56" t="s">
        <v>16</v>
      </c>
      <c r="C76" s="69" t="s">
        <v>14</v>
      </c>
      <c r="D76" s="69" t="s">
        <v>129</v>
      </c>
      <c r="E76" s="83" t="s">
        <v>131</v>
      </c>
      <c r="F76" s="83" t="s">
        <v>39</v>
      </c>
      <c r="G76" s="62"/>
    </row>
    <row r="77" spans="1:7" s="59" customFormat="1" ht="15.75">
      <c r="A77" s="45" t="s">
        <v>19</v>
      </c>
      <c r="B77" s="46" t="s">
        <v>16</v>
      </c>
      <c r="C77" s="47" t="s">
        <v>15</v>
      </c>
      <c r="D77" s="47"/>
      <c r="E77" s="47"/>
      <c r="F77" s="47"/>
      <c r="G77" s="48">
        <f>G78+G85</f>
        <v>1365662</v>
      </c>
    </row>
    <row r="78" spans="1:7" s="59" customFormat="1" ht="18">
      <c r="A78" s="84" t="s">
        <v>20</v>
      </c>
      <c r="B78" s="50" t="s">
        <v>16</v>
      </c>
      <c r="C78" s="68" t="s">
        <v>15</v>
      </c>
      <c r="D78" s="68" t="s">
        <v>11</v>
      </c>
      <c r="E78" s="69"/>
      <c r="F78" s="70"/>
      <c r="G78" s="53">
        <f>G81+G82+G83+G84</f>
        <v>350000</v>
      </c>
    </row>
    <row r="79" spans="1:7" s="54" customFormat="1" ht="15.75">
      <c r="A79" s="55" t="s">
        <v>47</v>
      </c>
      <c r="B79" s="56" t="s">
        <v>16</v>
      </c>
      <c r="C79" s="52" t="s">
        <v>15</v>
      </c>
      <c r="D79" s="52" t="s">
        <v>11</v>
      </c>
      <c r="E79" s="52" t="s">
        <v>48</v>
      </c>
      <c r="F79" s="52"/>
      <c r="G79" s="53">
        <f>G80</f>
        <v>350000</v>
      </c>
    </row>
    <row r="80" spans="1:7" s="59" customFormat="1" ht="21" customHeight="1">
      <c r="A80" s="82" t="s">
        <v>21</v>
      </c>
      <c r="B80" s="56" t="s">
        <v>16</v>
      </c>
      <c r="C80" s="69" t="s">
        <v>15</v>
      </c>
      <c r="D80" s="69" t="s">
        <v>11</v>
      </c>
      <c r="E80" s="83" t="s">
        <v>68</v>
      </c>
      <c r="F80" s="70"/>
      <c r="G80" s="53">
        <f>G81+G84</f>
        <v>350000</v>
      </c>
    </row>
    <row r="81" spans="1:7" s="59" customFormat="1" ht="37.5" customHeight="1">
      <c r="A81" s="60" t="s">
        <v>92</v>
      </c>
      <c r="B81" s="56" t="s">
        <v>16</v>
      </c>
      <c r="C81" s="69" t="s">
        <v>15</v>
      </c>
      <c r="D81" s="69" t="s">
        <v>11</v>
      </c>
      <c r="E81" s="83" t="s">
        <v>68</v>
      </c>
      <c r="F81" s="70" t="s">
        <v>39</v>
      </c>
      <c r="G81" s="62"/>
    </row>
    <row r="82" spans="1:7" s="59" customFormat="1" ht="45">
      <c r="A82" s="60" t="s">
        <v>67</v>
      </c>
      <c r="B82" s="56" t="s">
        <v>16</v>
      </c>
      <c r="C82" s="69" t="s">
        <v>15</v>
      </c>
      <c r="D82" s="69" t="s">
        <v>11</v>
      </c>
      <c r="E82" s="83" t="s">
        <v>68</v>
      </c>
      <c r="F82" s="70" t="s">
        <v>46</v>
      </c>
      <c r="G82" s="62"/>
    </row>
    <row r="83" spans="1:7" s="59" customFormat="1" ht="45">
      <c r="A83" s="60" t="s">
        <v>92</v>
      </c>
      <c r="B83" s="56" t="s">
        <v>16</v>
      </c>
      <c r="C83" s="69" t="s">
        <v>15</v>
      </c>
      <c r="D83" s="69" t="s">
        <v>11</v>
      </c>
      <c r="E83" s="83" t="s">
        <v>68</v>
      </c>
      <c r="F83" s="83" t="s">
        <v>43</v>
      </c>
      <c r="G83" s="62"/>
    </row>
    <row r="84" spans="1:7" s="59" customFormat="1" ht="32.25" customHeight="1">
      <c r="A84" s="60" t="s">
        <v>92</v>
      </c>
      <c r="B84" s="56" t="s">
        <v>16</v>
      </c>
      <c r="C84" s="69" t="s">
        <v>15</v>
      </c>
      <c r="D84" s="69" t="s">
        <v>11</v>
      </c>
      <c r="E84" s="83" t="s">
        <v>68</v>
      </c>
      <c r="F84" s="83" t="s">
        <v>39</v>
      </c>
      <c r="G84" s="62">
        <v>350000</v>
      </c>
    </row>
    <row r="85" spans="1:7" s="59" customFormat="1" ht="28.5" customHeight="1">
      <c r="A85" s="81" t="s">
        <v>22</v>
      </c>
      <c r="B85" s="50" t="s">
        <v>16</v>
      </c>
      <c r="C85" s="68" t="s">
        <v>15</v>
      </c>
      <c r="D85" s="68" t="s">
        <v>12</v>
      </c>
      <c r="E85" s="69"/>
      <c r="F85" s="70"/>
      <c r="G85" s="53">
        <f>G86</f>
        <v>1015662</v>
      </c>
    </row>
    <row r="86" spans="1:7" s="54" customFormat="1" ht="15.75">
      <c r="A86" s="55" t="s">
        <v>47</v>
      </c>
      <c r="B86" s="56" t="s">
        <v>16</v>
      </c>
      <c r="C86" s="52" t="s">
        <v>15</v>
      </c>
      <c r="D86" s="52" t="s">
        <v>12</v>
      </c>
      <c r="E86" s="52" t="s">
        <v>48</v>
      </c>
      <c r="F86" s="52"/>
      <c r="G86" s="53">
        <f>G87+G92+G96+G99+G102</f>
        <v>1015662</v>
      </c>
    </row>
    <row r="87" spans="1:7" s="59" customFormat="1" ht="15">
      <c r="A87" s="85" t="s">
        <v>105</v>
      </c>
      <c r="B87" s="56" t="s">
        <v>16</v>
      </c>
      <c r="C87" s="69" t="s">
        <v>15</v>
      </c>
      <c r="D87" s="69" t="s">
        <v>12</v>
      </c>
      <c r="E87" s="83" t="s">
        <v>81</v>
      </c>
      <c r="F87" s="70"/>
      <c r="G87" s="53">
        <f>G88+G89</f>
        <v>965662</v>
      </c>
    </row>
    <row r="88" spans="1:7" s="59" customFormat="1" ht="15">
      <c r="A88" s="85" t="s">
        <v>141</v>
      </c>
      <c r="B88" s="56" t="s">
        <v>16</v>
      </c>
      <c r="C88" s="69" t="s">
        <v>15</v>
      </c>
      <c r="D88" s="69" t="s">
        <v>12</v>
      </c>
      <c r="E88" s="83" t="s">
        <v>81</v>
      </c>
      <c r="F88" s="70" t="s">
        <v>39</v>
      </c>
      <c r="G88" s="62">
        <v>365662</v>
      </c>
    </row>
    <row r="89" spans="1:7" s="59" customFormat="1" ht="37.5" customHeight="1">
      <c r="A89" s="60" t="s">
        <v>92</v>
      </c>
      <c r="B89" s="56" t="s">
        <v>16</v>
      </c>
      <c r="C89" s="69" t="s">
        <v>15</v>
      </c>
      <c r="D89" s="69" t="s">
        <v>12</v>
      </c>
      <c r="E89" s="83" t="s">
        <v>81</v>
      </c>
      <c r="F89" s="70" t="s">
        <v>140</v>
      </c>
      <c r="G89" s="53">
        <v>600000</v>
      </c>
    </row>
    <row r="90" spans="1:7" s="59" customFormat="1" ht="2.25" customHeight="1">
      <c r="A90" s="60" t="s">
        <v>124</v>
      </c>
      <c r="B90" s="56" t="s">
        <v>16</v>
      </c>
      <c r="C90" s="69" t="s">
        <v>15</v>
      </c>
      <c r="D90" s="69" t="s">
        <v>12</v>
      </c>
      <c r="E90" s="83" t="s">
        <v>81</v>
      </c>
      <c r="F90" s="70" t="s">
        <v>43</v>
      </c>
      <c r="G90" s="62"/>
    </row>
    <row r="91" spans="1:7" s="59" customFormat="1" ht="45" hidden="1">
      <c r="A91" s="60" t="s">
        <v>92</v>
      </c>
      <c r="B91" s="56" t="s">
        <v>16</v>
      </c>
      <c r="C91" s="69" t="s">
        <v>15</v>
      </c>
      <c r="D91" s="69" t="s">
        <v>12</v>
      </c>
      <c r="E91" s="83" t="s">
        <v>81</v>
      </c>
      <c r="F91" s="83" t="s">
        <v>39</v>
      </c>
      <c r="G91" s="62"/>
    </row>
    <row r="92" spans="1:7" s="59" customFormat="1" ht="60">
      <c r="A92" s="85" t="s">
        <v>69</v>
      </c>
      <c r="B92" s="56" t="s">
        <v>16</v>
      </c>
      <c r="C92" s="69" t="s">
        <v>15</v>
      </c>
      <c r="D92" s="69" t="s">
        <v>12</v>
      </c>
      <c r="E92" s="83" t="s">
        <v>70</v>
      </c>
      <c r="F92" s="70"/>
      <c r="G92" s="53"/>
    </row>
    <row r="93" spans="1:7" s="59" customFormat="1" ht="45">
      <c r="A93" s="60" t="s">
        <v>67</v>
      </c>
      <c r="B93" s="56" t="s">
        <v>16</v>
      </c>
      <c r="C93" s="69" t="s">
        <v>15</v>
      </c>
      <c r="D93" s="69" t="s">
        <v>12</v>
      </c>
      <c r="E93" s="83"/>
      <c r="F93" s="70" t="s">
        <v>46</v>
      </c>
      <c r="G93" s="62"/>
    </row>
    <row r="94" spans="1:7" s="59" customFormat="1" ht="27.75" customHeight="1">
      <c r="A94" s="60" t="s">
        <v>92</v>
      </c>
      <c r="B94" s="56" t="s">
        <v>16</v>
      </c>
      <c r="C94" s="69" t="s">
        <v>15</v>
      </c>
      <c r="D94" s="69" t="s">
        <v>12</v>
      </c>
      <c r="E94" s="83" t="s">
        <v>142</v>
      </c>
      <c r="F94" s="70" t="s">
        <v>39</v>
      </c>
      <c r="G94" s="62"/>
    </row>
    <row r="95" spans="1:7" s="59" customFormat="1" ht="45">
      <c r="A95" s="60" t="s">
        <v>92</v>
      </c>
      <c r="B95" s="56" t="s">
        <v>16</v>
      </c>
      <c r="C95" s="69" t="s">
        <v>15</v>
      </c>
      <c r="D95" s="69" t="s">
        <v>12</v>
      </c>
      <c r="E95" s="83" t="s">
        <v>70</v>
      </c>
      <c r="F95" s="83"/>
      <c r="G95" s="62"/>
    </row>
    <row r="96" spans="1:7" s="59" customFormat="1" ht="30">
      <c r="A96" s="85" t="s">
        <v>106</v>
      </c>
      <c r="B96" s="56" t="s">
        <v>16</v>
      </c>
      <c r="C96" s="69" t="s">
        <v>15</v>
      </c>
      <c r="D96" s="69" t="s">
        <v>12</v>
      </c>
      <c r="E96" s="83" t="s">
        <v>107</v>
      </c>
      <c r="F96" s="70"/>
      <c r="G96" s="53"/>
    </row>
    <row r="97" spans="1:7" s="59" customFormat="1" ht="45">
      <c r="A97" s="60" t="s">
        <v>67</v>
      </c>
      <c r="B97" s="56" t="s">
        <v>16</v>
      </c>
      <c r="C97" s="69" t="s">
        <v>15</v>
      </c>
      <c r="D97" s="69" t="s">
        <v>12</v>
      </c>
      <c r="E97" s="83" t="s">
        <v>107</v>
      </c>
      <c r="F97" s="70" t="s">
        <v>46</v>
      </c>
      <c r="G97" s="62"/>
    </row>
    <row r="98" spans="1:7" s="59" customFormat="1" ht="45">
      <c r="A98" s="60" t="s">
        <v>92</v>
      </c>
      <c r="B98" s="56" t="s">
        <v>16</v>
      </c>
      <c r="C98" s="69" t="s">
        <v>15</v>
      </c>
      <c r="D98" s="69" t="s">
        <v>12</v>
      </c>
      <c r="E98" s="83" t="s">
        <v>107</v>
      </c>
      <c r="F98" s="83" t="s">
        <v>39</v>
      </c>
      <c r="G98" s="62"/>
    </row>
    <row r="99" spans="1:7" s="59" customFormat="1" ht="15">
      <c r="A99" s="85" t="s">
        <v>108</v>
      </c>
      <c r="B99" s="56" t="s">
        <v>16</v>
      </c>
      <c r="C99" s="69" t="s">
        <v>15</v>
      </c>
      <c r="D99" s="69" t="s">
        <v>12</v>
      </c>
      <c r="E99" s="83" t="s">
        <v>109</v>
      </c>
      <c r="F99" s="70"/>
      <c r="G99" s="53">
        <f>G100+G101</f>
        <v>0</v>
      </c>
    </row>
    <row r="100" spans="1:7" s="59" customFormat="1" ht="45">
      <c r="A100" s="60" t="s">
        <v>67</v>
      </c>
      <c r="B100" s="56" t="s">
        <v>16</v>
      </c>
      <c r="C100" s="69" t="s">
        <v>15</v>
      </c>
      <c r="D100" s="69" t="s">
        <v>12</v>
      </c>
      <c r="E100" s="83" t="s">
        <v>109</v>
      </c>
      <c r="F100" s="70" t="s">
        <v>46</v>
      </c>
      <c r="G100" s="62"/>
    </row>
    <row r="101" spans="1:7" s="59" customFormat="1" ht="45">
      <c r="A101" s="60" t="s">
        <v>92</v>
      </c>
      <c r="B101" s="56" t="s">
        <v>16</v>
      </c>
      <c r="C101" s="69" t="s">
        <v>15</v>
      </c>
      <c r="D101" s="69" t="s">
        <v>12</v>
      </c>
      <c r="E101" s="83" t="s">
        <v>109</v>
      </c>
      <c r="F101" s="83" t="s">
        <v>39</v>
      </c>
      <c r="G101" s="62"/>
    </row>
    <row r="102" spans="1:7" s="59" customFormat="1" ht="30">
      <c r="A102" s="85" t="s">
        <v>78</v>
      </c>
      <c r="B102" s="56" t="s">
        <v>16</v>
      </c>
      <c r="C102" s="69" t="s">
        <v>15</v>
      </c>
      <c r="D102" s="69" t="s">
        <v>12</v>
      </c>
      <c r="E102" s="83" t="s">
        <v>79</v>
      </c>
      <c r="F102" s="70"/>
      <c r="G102" s="53">
        <f>G103+G104</f>
        <v>50000</v>
      </c>
    </row>
    <row r="103" spans="1:7" s="59" customFormat="1" ht="45">
      <c r="A103" s="60" t="s">
        <v>67</v>
      </c>
      <c r="B103" s="56" t="s">
        <v>16</v>
      </c>
      <c r="C103" s="69" t="s">
        <v>15</v>
      </c>
      <c r="D103" s="69" t="s">
        <v>12</v>
      </c>
      <c r="E103" s="83" t="s">
        <v>79</v>
      </c>
      <c r="F103" s="70" t="s">
        <v>46</v>
      </c>
      <c r="G103" s="62"/>
    </row>
    <row r="104" spans="1:7" s="59" customFormat="1" ht="45">
      <c r="A104" s="60" t="s">
        <v>92</v>
      </c>
      <c r="B104" s="56" t="s">
        <v>16</v>
      </c>
      <c r="C104" s="69" t="s">
        <v>15</v>
      </c>
      <c r="D104" s="69" t="s">
        <v>12</v>
      </c>
      <c r="E104" s="83" t="s">
        <v>79</v>
      </c>
      <c r="F104" s="83" t="s">
        <v>39</v>
      </c>
      <c r="G104" s="62">
        <v>50000</v>
      </c>
    </row>
    <row r="105" spans="1:7" s="59" customFormat="1" ht="15.75">
      <c r="A105" s="45" t="s">
        <v>110</v>
      </c>
      <c r="B105" s="46" t="s">
        <v>16</v>
      </c>
      <c r="C105" s="47" t="s">
        <v>111</v>
      </c>
      <c r="D105" s="47"/>
      <c r="E105" s="47"/>
      <c r="F105" s="47"/>
      <c r="G105" s="48">
        <f>G106</f>
        <v>0</v>
      </c>
    </row>
    <row r="106" spans="1:7" s="59" customFormat="1" ht="15.75">
      <c r="A106" s="49" t="s">
        <v>112</v>
      </c>
      <c r="B106" s="50" t="s">
        <v>16</v>
      </c>
      <c r="C106" s="51" t="s">
        <v>111</v>
      </c>
      <c r="D106" s="51" t="s">
        <v>111</v>
      </c>
      <c r="E106" s="52"/>
      <c r="F106" s="63"/>
      <c r="G106" s="53">
        <f>G107</f>
        <v>0</v>
      </c>
    </row>
    <row r="107" spans="1:7" s="54" customFormat="1" ht="15.75">
      <c r="A107" s="55" t="s">
        <v>47</v>
      </c>
      <c r="B107" s="56" t="s">
        <v>16</v>
      </c>
      <c r="C107" s="52" t="s">
        <v>111</v>
      </c>
      <c r="D107" s="52" t="s">
        <v>111</v>
      </c>
      <c r="E107" s="52" t="s">
        <v>48</v>
      </c>
      <c r="F107" s="52"/>
      <c r="G107" s="53">
        <f>G108</f>
        <v>0</v>
      </c>
    </row>
    <row r="108" spans="1:7" s="59" customFormat="1" ht="30">
      <c r="A108" s="85" t="s">
        <v>113</v>
      </c>
      <c r="B108" s="56" t="s">
        <v>16</v>
      </c>
      <c r="C108" s="52" t="s">
        <v>111</v>
      </c>
      <c r="D108" s="52" t="s">
        <v>111</v>
      </c>
      <c r="E108" s="58" t="s">
        <v>114</v>
      </c>
      <c r="F108" s="63"/>
      <c r="G108" s="53">
        <f>G109</f>
        <v>0</v>
      </c>
    </row>
    <row r="109" spans="1:7" s="59" customFormat="1" ht="45">
      <c r="A109" s="60" t="s">
        <v>92</v>
      </c>
      <c r="B109" s="56" t="s">
        <v>16</v>
      </c>
      <c r="C109" s="52" t="s">
        <v>111</v>
      </c>
      <c r="D109" s="52" t="s">
        <v>111</v>
      </c>
      <c r="E109" s="58" t="s">
        <v>114</v>
      </c>
      <c r="F109" s="63" t="s">
        <v>39</v>
      </c>
      <c r="G109" s="62"/>
    </row>
    <row r="110" spans="1:7" s="54" customFormat="1" ht="15.75">
      <c r="A110" s="45" t="s">
        <v>71</v>
      </c>
      <c r="B110" s="46" t="s">
        <v>16</v>
      </c>
      <c r="C110" s="47" t="s">
        <v>45</v>
      </c>
      <c r="D110" s="47"/>
      <c r="E110" s="47"/>
      <c r="F110" s="47"/>
      <c r="G110" s="48">
        <f>G111</f>
        <v>853000</v>
      </c>
    </row>
    <row r="111" spans="1:7" s="54" customFormat="1" ht="15.75">
      <c r="A111" s="49" t="s">
        <v>82</v>
      </c>
      <c r="B111" s="50" t="s">
        <v>16</v>
      </c>
      <c r="C111" s="51" t="s">
        <v>45</v>
      </c>
      <c r="D111" s="51" t="s">
        <v>10</v>
      </c>
      <c r="E111" s="52"/>
      <c r="F111" s="63"/>
      <c r="G111" s="53">
        <f>G112</f>
        <v>853000</v>
      </c>
    </row>
    <row r="112" spans="1:7" s="54" customFormat="1" ht="15.75">
      <c r="A112" s="55" t="s">
        <v>47</v>
      </c>
      <c r="B112" s="56" t="s">
        <v>16</v>
      </c>
      <c r="C112" s="52" t="s">
        <v>45</v>
      </c>
      <c r="D112" s="52" t="s">
        <v>10</v>
      </c>
      <c r="E112" s="52" t="s">
        <v>48</v>
      </c>
      <c r="F112" s="52"/>
      <c r="G112" s="53">
        <f>G113</f>
        <v>853000</v>
      </c>
    </row>
    <row r="113" spans="1:7" ht="30">
      <c r="A113" s="86" t="s">
        <v>83</v>
      </c>
      <c r="B113" s="56" t="s">
        <v>16</v>
      </c>
      <c r="C113" s="52" t="s">
        <v>45</v>
      </c>
      <c r="D113" s="52" t="s">
        <v>10</v>
      </c>
      <c r="E113" s="58" t="s">
        <v>84</v>
      </c>
      <c r="F113" s="63"/>
      <c r="G113" s="53">
        <f>G114+G115</f>
        <v>853000</v>
      </c>
    </row>
    <row r="114" spans="1:7" ht="65.45" customHeight="1">
      <c r="A114" s="60" t="s">
        <v>127</v>
      </c>
      <c r="B114" s="56" t="s">
        <v>16</v>
      </c>
      <c r="C114" s="52" t="s">
        <v>45</v>
      </c>
      <c r="D114" s="52" t="s">
        <v>10</v>
      </c>
      <c r="E114" s="58" t="s">
        <v>84</v>
      </c>
      <c r="F114" s="63" t="s">
        <v>85</v>
      </c>
      <c r="G114" s="62">
        <v>853000</v>
      </c>
    </row>
    <row r="115" spans="1:7" ht="15">
      <c r="A115" s="60" t="s">
        <v>115</v>
      </c>
      <c r="B115" s="56" t="s">
        <v>16</v>
      </c>
      <c r="C115" s="52" t="s">
        <v>45</v>
      </c>
      <c r="D115" s="52" t="s">
        <v>10</v>
      </c>
      <c r="E115" s="58" t="s">
        <v>84</v>
      </c>
      <c r="F115" s="58" t="s">
        <v>116</v>
      </c>
      <c r="G115" s="62"/>
    </row>
    <row r="116" spans="1:7" s="59" customFormat="1" ht="15.75">
      <c r="A116" s="45" t="s">
        <v>24</v>
      </c>
      <c r="B116" s="46" t="s">
        <v>16</v>
      </c>
      <c r="C116" s="47" t="s">
        <v>23</v>
      </c>
      <c r="D116" s="47"/>
      <c r="E116" s="47"/>
      <c r="F116" s="47"/>
      <c r="G116" s="48">
        <f>G117</f>
        <v>143000</v>
      </c>
    </row>
    <row r="117" spans="1:7" s="59" customFormat="1" ht="15.75">
      <c r="A117" s="49" t="s">
        <v>25</v>
      </c>
      <c r="B117" s="50" t="s">
        <v>16</v>
      </c>
      <c r="C117" s="51" t="s">
        <v>23</v>
      </c>
      <c r="D117" s="51" t="s">
        <v>10</v>
      </c>
      <c r="E117" s="52"/>
      <c r="F117" s="63"/>
      <c r="G117" s="53">
        <f>G118</f>
        <v>143000</v>
      </c>
    </row>
    <row r="118" spans="1:7" s="54" customFormat="1" ht="15.75">
      <c r="A118" s="55" t="s">
        <v>47</v>
      </c>
      <c r="B118" s="56" t="s">
        <v>16</v>
      </c>
      <c r="C118" s="52" t="s">
        <v>23</v>
      </c>
      <c r="D118" s="52" t="s">
        <v>10</v>
      </c>
      <c r="E118" s="52" t="s">
        <v>48</v>
      </c>
      <c r="F118" s="52"/>
      <c r="G118" s="53">
        <f>G119</f>
        <v>143000</v>
      </c>
    </row>
    <row r="119" spans="1:7" s="59" customFormat="1" ht="15">
      <c r="A119" s="57" t="s">
        <v>73</v>
      </c>
      <c r="B119" s="56" t="s">
        <v>16</v>
      </c>
      <c r="C119" s="52" t="s">
        <v>23</v>
      </c>
      <c r="D119" s="52" t="s">
        <v>10</v>
      </c>
      <c r="E119" s="87" t="s">
        <v>74</v>
      </c>
      <c r="F119" s="63"/>
      <c r="G119" s="53">
        <f>G120</f>
        <v>143000</v>
      </c>
    </row>
    <row r="120" spans="1:7" s="59" customFormat="1" ht="45">
      <c r="A120" s="60" t="s">
        <v>75</v>
      </c>
      <c r="B120" s="56" t="s">
        <v>16</v>
      </c>
      <c r="C120" s="52" t="s">
        <v>23</v>
      </c>
      <c r="D120" s="52" t="s">
        <v>10</v>
      </c>
      <c r="E120" s="87" t="s">
        <v>74</v>
      </c>
      <c r="F120" s="58" t="s">
        <v>44</v>
      </c>
      <c r="G120" s="62">
        <v>143000</v>
      </c>
    </row>
    <row r="121" spans="1:7" ht="15.75">
      <c r="A121" s="88" t="s">
        <v>29</v>
      </c>
      <c r="B121" s="46" t="s">
        <v>16</v>
      </c>
      <c r="C121" s="47" t="s">
        <v>28</v>
      </c>
      <c r="D121" s="47"/>
      <c r="E121" s="47"/>
      <c r="F121" s="47"/>
      <c r="G121" s="89">
        <f>G122</f>
        <v>200000</v>
      </c>
    </row>
    <row r="122" spans="1:7" s="59" customFormat="1" ht="15.75">
      <c r="A122" s="90" t="s">
        <v>30</v>
      </c>
      <c r="B122" s="50" t="s">
        <v>16</v>
      </c>
      <c r="C122" s="51" t="s">
        <v>28</v>
      </c>
      <c r="D122" s="91" t="s">
        <v>11</v>
      </c>
      <c r="E122" s="92"/>
      <c r="F122" s="93"/>
      <c r="G122" s="53">
        <f>G123</f>
        <v>200000</v>
      </c>
    </row>
    <row r="123" spans="1:7" s="54" customFormat="1" ht="15.75">
      <c r="A123" s="55" t="s">
        <v>47</v>
      </c>
      <c r="B123" s="56" t="s">
        <v>16</v>
      </c>
      <c r="C123" s="52" t="s">
        <v>28</v>
      </c>
      <c r="D123" s="52" t="s">
        <v>11</v>
      </c>
      <c r="E123" s="52" t="s">
        <v>48</v>
      </c>
      <c r="F123" s="52"/>
      <c r="G123" s="53">
        <f>G124</f>
        <v>200000</v>
      </c>
    </row>
    <row r="124" spans="1:7" s="59" customFormat="1" ht="30">
      <c r="A124" s="94" t="s">
        <v>76</v>
      </c>
      <c r="B124" s="56" t="s">
        <v>16</v>
      </c>
      <c r="C124" s="52" t="s">
        <v>28</v>
      </c>
      <c r="D124" s="92" t="s">
        <v>11</v>
      </c>
      <c r="E124" s="95" t="s">
        <v>77</v>
      </c>
      <c r="F124" s="93"/>
      <c r="G124" s="53">
        <f>G125</f>
        <v>200000</v>
      </c>
    </row>
    <row r="125" spans="1:7" s="59" customFormat="1" ht="45">
      <c r="A125" s="60" t="s">
        <v>92</v>
      </c>
      <c r="B125" s="56" t="s">
        <v>16</v>
      </c>
      <c r="C125" s="52" t="s">
        <v>28</v>
      </c>
      <c r="D125" s="92" t="s">
        <v>11</v>
      </c>
      <c r="E125" s="95" t="s">
        <v>77</v>
      </c>
      <c r="F125" s="93" t="s">
        <v>39</v>
      </c>
      <c r="G125" s="62">
        <v>200000</v>
      </c>
    </row>
    <row r="126" spans="1:7">
      <c r="E126" s="6"/>
    </row>
    <row r="127" spans="1:7">
      <c r="E127" s="6"/>
    </row>
  </sheetData>
  <mergeCells count="5">
    <mergeCell ref="A10:G10"/>
    <mergeCell ref="B1:G1"/>
    <mergeCell ref="B2:G2"/>
    <mergeCell ref="B3:G3"/>
    <mergeCell ref="B4:G4"/>
  </mergeCells>
  <phoneticPr fontId="27" type="noConversion"/>
  <printOptions gridLinesSet="0"/>
  <pageMargins left="0.78740157480314965" right="0.39370078740157483" top="0.59055118110236227" bottom="0.59055118110236227" header="0.39370078740157483" footer="0.39370078740157483"/>
  <pageSetup paperSize="9" scale="73" fitToHeight="42" orientation="portrait" useFirstPageNumber="1" horizontalDpi="300" verticalDpi="300" r:id="rId1"/>
  <headerFooter alignWithMargins="0"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G124"/>
  <sheetViews>
    <sheetView showGridLines="0" view="pageBreakPreview" topLeftCell="A23" zoomScale="70" zoomScaleSheetLayoutView="100" workbookViewId="0">
      <selection activeCell="F35" sqref="F35"/>
    </sheetView>
  </sheetViews>
  <sheetFormatPr defaultRowHeight="12.75"/>
  <cols>
    <col min="1" max="1" width="60.5703125" style="17" customWidth="1"/>
    <col min="2" max="3" width="4.7109375" style="19" customWidth="1"/>
    <col min="4" max="4" width="17.7109375" style="17" customWidth="1"/>
    <col min="5" max="5" width="5.7109375" style="17" customWidth="1"/>
    <col min="6" max="6" width="63" style="17" customWidth="1"/>
    <col min="7" max="7" width="9.140625" style="17" customWidth="1"/>
    <col min="8" max="16384" width="9.140625" style="17"/>
  </cols>
  <sheetData>
    <row r="1" spans="1:7" ht="15">
      <c r="A1" s="3"/>
      <c r="B1" s="105" t="s">
        <v>118</v>
      </c>
      <c r="C1" s="105"/>
      <c r="D1" s="105"/>
      <c r="E1" s="105"/>
      <c r="F1" s="105"/>
    </row>
    <row r="2" spans="1:7" ht="15">
      <c r="A2" s="3"/>
      <c r="B2" s="105" t="s">
        <v>86</v>
      </c>
      <c r="C2" s="105"/>
      <c r="D2" s="105"/>
      <c r="E2" s="105"/>
      <c r="F2" s="105"/>
      <c r="G2" s="6"/>
    </row>
    <row r="3" spans="1:7" ht="15">
      <c r="A3" s="3"/>
      <c r="B3" s="105" t="s">
        <v>119</v>
      </c>
      <c r="C3" s="105"/>
      <c r="D3" s="105"/>
      <c r="E3" s="105"/>
      <c r="F3" s="105"/>
      <c r="G3" s="6"/>
    </row>
    <row r="4" spans="1:7" ht="23.25" customHeight="1">
      <c r="A4" s="3"/>
      <c r="B4" s="106" t="s">
        <v>150</v>
      </c>
      <c r="C4" s="106"/>
      <c r="D4" s="106"/>
      <c r="E4" s="106"/>
      <c r="F4" s="106"/>
    </row>
    <row r="5" spans="1:7" ht="7.5" customHeight="1">
      <c r="A5" s="3"/>
      <c r="B5" s="1"/>
      <c r="C5" s="1"/>
      <c r="D5" s="3"/>
      <c r="E5" s="1"/>
      <c r="F5" s="1"/>
    </row>
    <row r="6" spans="1:7" ht="12" hidden="1" customHeight="1">
      <c r="A6" s="3"/>
      <c r="B6" s="1"/>
      <c r="C6" s="1"/>
      <c r="D6" s="3"/>
      <c r="E6" s="1"/>
      <c r="F6" s="1"/>
    </row>
    <row r="7" spans="1:7" ht="15" hidden="1">
      <c r="A7" s="3"/>
      <c r="B7" s="1"/>
      <c r="C7" s="1"/>
      <c r="D7" s="3"/>
      <c r="E7" s="1"/>
      <c r="F7" s="1"/>
    </row>
    <row r="8" spans="1:7" ht="10.5" customHeight="1">
      <c r="A8" s="3"/>
      <c r="B8" s="1"/>
      <c r="C8" s="1"/>
      <c r="D8" s="3"/>
      <c r="E8" s="1"/>
      <c r="F8" s="1"/>
    </row>
    <row r="9" spans="1:7" ht="59.25" customHeight="1">
      <c r="A9" s="3"/>
      <c r="B9" s="1"/>
      <c r="C9" s="1"/>
      <c r="D9" s="3"/>
      <c r="E9" s="1"/>
      <c r="F9" s="1"/>
    </row>
    <row r="10" spans="1:7" ht="65.099999999999994" customHeight="1">
      <c r="A10" s="107" t="s">
        <v>151</v>
      </c>
      <c r="B10" s="107"/>
      <c r="C10" s="107"/>
      <c r="D10" s="107"/>
      <c r="E10" s="107"/>
      <c r="F10" s="107"/>
    </row>
    <row r="11" spans="1:7">
      <c r="B11" s="20"/>
      <c r="C11" s="17"/>
      <c r="D11" s="21"/>
      <c r="E11" s="21"/>
    </row>
    <row r="12" spans="1:7">
      <c r="A12" s="22"/>
      <c r="B12" s="23"/>
      <c r="C12" s="23"/>
      <c r="D12" s="24"/>
      <c r="E12" s="25"/>
      <c r="F12" s="26"/>
    </row>
    <row r="13" spans="1:7" ht="89.25" customHeight="1">
      <c r="A13" s="27" t="s">
        <v>27</v>
      </c>
      <c r="B13" s="28" t="s">
        <v>5</v>
      </c>
      <c r="C13" s="29" t="s">
        <v>6</v>
      </c>
      <c r="D13" s="29" t="s">
        <v>7</v>
      </c>
      <c r="E13" s="29" t="s">
        <v>8</v>
      </c>
      <c r="F13" s="30" t="s">
        <v>87</v>
      </c>
    </row>
    <row r="14" spans="1:7" s="35" customFormat="1">
      <c r="A14" s="31">
        <v>1</v>
      </c>
      <c r="B14" s="33">
        <v>3</v>
      </c>
      <c r="C14" s="33">
        <v>4</v>
      </c>
      <c r="D14" s="33">
        <v>5</v>
      </c>
      <c r="E14" s="33">
        <v>6</v>
      </c>
      <c r="F14" s="34">
        <v>7</v>
      </c>
    </row>
    <row r="15" spans="1:7" s="40" customFormat="1" ht="20.25">
      <c r="A15" s="36" t="s">
        <v>26</v>
      </c>
      <c r="B15" s="38"/>
      <c r="C15" s="38"/>
      <c r="D15" s="38"/>
      <c r="E15" s="38"/>
      <c r="F15" s="39">
        <f>F16</f>
        <v>6347923.9000000004</v>
      </c>
    </row>
    <row r="16" spans="1:7" s="40" customFormat="1" ht="47.25">
      <c r="A16" s="41" t="s">
        <v>120</v>
      </c>
      <c r="B16" s="43"/>
      <c r="C16" s="43"/>
      <c r="D16" s="43"/>
      <c r="E16" s="43"/>
      <c r="F16" s="44">
        <f>F17+F52+F69+F77+F109+F115+F120</f>
        <v>6347923.9000000004</v>
      </c>
    </row>
    <row r="17" spans="1:6" s="59" customFormat="1" ht="15.75">
      <c r="A17" s="45" t="s">
        <v>9</v>
      </c>
      <c r="B17" s="47" t="s">
        <v>10</v>
      </c>
      <c r="C17" s="47"/>
      <c r="D17" s="47"/>
      <c r="E17" s="47"/>
      <c r="F17" s="48">
        <f>F18+F24+F29+F43+F49</f>
        <v>3130861.9</v>
      </c>
    </row>
    <row r="18" spans="1:6" s="59" customFormat="1" ht="47.25">
      <c r="A18" s="49" t="s">
        <v>88</v>
      </c>
      <c r="B18" s="51" t="s">
        <v>10</v>
      </c>
      <c r="C18" s="51" t="s">
        <v>11</v>
      </c>
      <c r="D18" s="52"/>
      <c r="E18" s="52"/>
      <c r="F18" s="53">
        <f>F19</f>
        <v>1243254</v>
      </c>
    </row>
    <row r="19" spans="1:6" s="59" customFormat="1" ht="15.75">
      <c r="A19" s="55" t="s">
        <v>47</v>
      </c>
      <c r="B19" s="52" t="s">
        <v>10</v>
      </c>
      <c r="C19" s="52" t="s">
        <v>11</v>
      </c>
      <c r="D19" s="52" t="s">
        <v>48</v>
      </c>
      <c r="E19" s="52"/>
      <c r="F19" s="53">
        <f>F20</f>
        <v>1243254</v>
      </c>
    </row>
    <row r="20" spans="1:6" s="59" customFormat="1" ht="30">
      <c r="A20" s="57" t="s">
        <v>80</v>
      </c>
      <c r="B20" s="52" t="s">
        <v>10</v>
      </c>
      <c r="C20" s="52" t="s">
        <v>11</v>
      </c>
      <c r="D20" s="58" t="s">
        <v>49</v>
      </c>
      <c r="E20" s="52"/>
      <c r="F20" s="53">
        <f>F21+F22+F23</f>
        <v>1243254</v>
      </c>
    </row>
    <row r="21" spans="1:6" ht="30">
      <c r="A21" s="60" t="s">
        <v>50</v>
      </c>
      <c r="B21" s="52" t="s">
        <v>10</v>
      </c>
      <c r="C21" s="52" t="s">
        <v>11</v>
      </c>
      <c r="D21" s="58" t="s">
        <v>49</v>
      </c>
      <c r="E21" s="61" t="s">
        <v>36</v>
      </c>
      <c r="F21" s="62">
        <f>'Прил №6 (2)'!G21</f>
        <v>954880</v>
      </c>
    </row>
    <row r="22" spans="1:6" ht="45">
      <c r="A22" s="60" t="s">
        <v>37</v>
      </c>
      <c r="B22" s="52" t="s">
        <v>10</v>
      </c>
      <c r="C22" s="52" t="s">
        <v>11</v>
      </c>
      <c r="D22" s="58" t="s">
        <v>49</v>
      </c>
      <c r="E22" s="61" t="s">
        <v>38</v>
      </c>
      <c r="F22" s="62">
        <f>'Прил №6 (2)'!G22</f>
        <v>0</v>
      </c>
    </row>
    <row r="23" spans="1:6" s="59" customFormat="1" ht="60">
      <c r="A23" s="60" t="s">
        <v>51</v>
      </c>
      <c r="B23" s="52" t="s">
        <v>10</v>
      </c>
      <c r="C23" s="52" t="s">
        <v>11</v>
      </c>
      <c r="D23" s="58" t="s">
        <v>49</v>
      </c>
      <c r="E23" s="61" t="s">
        <v>52</v>
      </c>
      <c r="F23" s="62">
        <f>'Прил №6 (2)'!G23</f>
        <v>288374</v>
      </c>
    </row>
    <row r="24" spans="1:6" ht="63">
      <c r="A24" s="49" t="s">
        <v>89</v>
      </c>
      <c r="B24" s="51" t="s">
        <v>10</v>
      </c>
      <c r="C24" s="51" t="s">
        <v>12</v>
      </c>
      <c r="D24" s="52"/>
      <c r="E24" s="52"/>
      <c r="F24" s="53"/>
    </row>
    <row r="25" spans="1:6" ht="15.75">
      <c r="A25" s="55" t="s">
        <v>47</v>
      </c>
      <c r="B25" s="52" t="s">
        <v>10</v>
      </c>
      <c r="C25" s="52" t="s">
        <v>12</v>
      </c>
      <c r="D25" s="52" t="s">
        <v>48</v>
      </c>
      <c r="E25" s="52"/>
      <c r="F25" s="53"/>
    </row>
    <row r="26" spans="1:6" ht="45">
      <c r="A26" s="57" t="s">
        <v>90</v>
      </c>
      <c r="B26" s="52" t="s">
        <v>10</v>
      </c>
      <c r="C26" s="52" t="s">
        <v>12</v>
      </c>
      <c r="D26" s="58" t="s">
        <v>91</v>
      </c>
      <c r="E26" s="52"/>
      <c r="F26" s="53"/>
    </row>
    <row r="27" spans="1:6" ht="60">
      <c r="A27" s="60" t="s">
        <v>54</v>
      </c>
      <c r="B27" s="52" t="s">
        <v>10</v>
      </c>
      <c r="C27" s="52" t="s">
        <v>12</v>
      </c>
      <c r="D27" s="58" t="s">
        <v>91</v>
      </c>
      <c r="E27" s="58" t="s">
        <v>43</v>
      </c>
      <c r="F27" s="62"/>
    </row>
    <row r="28" spans="1:6" ht="45">
      <c r="A28" s="60" t="s">
        <v>92</v>
      </c>
      <c r="B28" s="52" t="s">
        <v>10</v>
      </c>
      <c r="C28" s="52" t="s">
        <v>12</v>
      </c>
      <c r="D28" s="58" t="s">
        <v>91</v>
      </c>
      <c r="E28" s="63" t="s">
        <v>39</v>
      </c>
      <c r="F28" s="62"/>
    </row>
    <row r="29" spans="1:6" ht="63">
      <c r="A29" s="49" t="s">
        <v>13</v>
      </c>
      <c r="B29" s="51" t="s">
        <v>10</v>
      </c>
      <c r="C29" s="51" t="s">
        <v>14</v>
      </c>
      <c r="D29" s="52"/>
      <c r="E29" s="52"/>
      <c r="F29" s="53">
        <f>F32+F34+F35+F36+F38+F40</f>
        <v>1887607.9</v>
      </c>
    </row>
    <row r="30" spans="1:6" ht="15.75">
      <c r="A30" s="55" t="s">
        <v>47</v>
      </c>
      <c r="B30" s="52" t="s">
        <v>10</v>
      </c>
      <c r="C30" s="52" t="s">
        <v>14</v>
      </c>
      <c r="D30" s="52" t="s">
        <v>48</v>
      </c>
      <c r="E30" s="52"/>
      <c r="F30" s="53">
        <f>F29</f>
        <v>1887607.9</v>
      </c>
    </row>
    <row r="31" spans="1:6" ht="60">
      <c r="A31" s="57" t="s">
        <v>72</v>
      </c>
      <c r="B31" s="52" t="s">
        <v>10</v>
      </c>
      <c r="C31" s="52" t="s">
        <v>14</v>
      </c>
      <c r="D31" s="58" t="s">
        <v>53</v>
      </c>
      <c r="E31" s="52"/>
      <c r="F31" s="53">
        <f>F30</f>
        <v>1887607.9</v>
      </c>
    </row>
    <row r="32" spans="1:6" s="59" customFormat="1" ht="30">
      <c r="A32" s="60" t="s">
        <v>50</v>
      </c>
      <c r="B32" s="52" t="s">
        <v>10</v>
      </c>
      <c r="C32" s="52" t="s">
        <v>14</v>
      </c>
      <c r="D32" s="58" t="s">
        <v>53</v>
      </c>
      <c r="E32" s="58" t="s">
        <v>36</v>
      </c>
      <c r="F32" s="62">
        <f>'Прил №6 (2)'!G32</f>
        <v>888852</v>
      </c>
    </row>
    <row r="33" spans="1:6" s="59" customFormat="1" ht="15" hidden="1">
      <c r="A33" s="60"/>
      <c r="B33" s="52"/>
      <c r="C33" s="52"/>
      <c r="D33" s="58"/>
      <c r="E33" s="58"/>
      <c r="F33" s="62"/>
    </row>
    <row r="34" spans="1:6" s="59" customFormat="1" ht="25.5" customHeight="1">
      <c r="A34" s="60" t="s">
        <v>124</v>
      </c>
      <c r="B34" s="52" t="s">
        <v>10</v>
      </c>
      <c r="C34" s="52" t="s">
        <v>14</v>
      </c>
      <c r="D34" s="58" t="s">
        <v>53</v>
      </c>
      <c r="E34" s="58" t="s">
        <v>43</v>
      </c>
      <c r="F34" s="62">
        <f>'Прил №6 (2)'!G34</f>
        <v>0</v>
      </c>
    </row>
    <row r="35" spans="1:6" s="59" customFormat="1" ht="60">
      <c r="A35" s="60" t="s">
        <v>51</v>
      </c>
      <c r="B35" s="52" t="s">
        <v>10</v>
      </c>
      <c r="C35" s="52" t="s">
        <v>14</v>
      </c>
      <c r="D35" s="58" t="s">
        <v>53</v>
      </c>
      <c r="E35" s="58" t="s">
        <v>52</v>
      </c>
      <c r="F35" s="62">
        <f>'Прил №6 (2)'!G35</f>
        <v>268433</v>
      </c>
    </row>
    <row r="36" spans="1:6" s="59" customFormat="1" ht="32.25" thickBot="1">
      <c r="A36" s="97" t="s">
        <v>123</v>
      </c>
      <c r="B36" s="52" t="s">
        <v>10</v>
      </c>
      <c r="C36" s="52" t="s">
        <v>14</v>
      </c>
      <c r="D36" s="58" t="s">
        <v>53</v>
      </c>
      <c r="E36" s="58" t="s">
        <v>122</v>
      </c>
      <c r="F36" s="62">
        <v>122354.9</v>
      </c>
    </row>
    <row r="37" spans="1:6" s="59" customFormat="1" ht="45">
      <c r="A37" s="60" t="s">
        <v>67</v>
      </c>
      <c r="B37" s="52" t="s">
        <v>10</v>
      </c>
      <c r="C37" s="52" t="s">
        <v>14</v>
      </c>
      <c r="D37" s="58" t="s">
        <v>53</v>
      </c>
      <c r="E37" s="58" t="s">
        <v>46</v>
      </c>
      <c r="F37" s="62"/>
    </row>
    <row r="38" spans="1:6" s="59" customFormat="1" ht="45">
      <c r="A38" s="60" t="s">
        <v>92</v>
      </c>
      <c r="B38" s="52" t="s">
        <v>10</v>
      </c>
      <c r="C38" s="52" t="s">
        <v>14</v>
      </c>
      <c r="D38" s="58" t="s">
        <v>53</v>
      </c>
      <c r="E38" s="58" t="s">
        <v>39</v>
      </c>
      <c r="F38" s="62">
        <f>'Прил №6 (2)'!G38</f>
        <v>557968</v>
      </c>
    </row>
    <row r="39" spans="1:6" ht="120">
      <c r="A39" s="60" t="s">
        <v>93</v>
      </c>
      <c r="B39" s="52" t="s">
        <v>10</v>
      </c>
      <c r="C39" s="52" t="s">
        <v>14</v>
      </c>
      <c r="D39" s="58" t="s">
        <v>53</v>
      </c>
      <c r="E39" s="58" t="s">
        <v>94</v>
      </c>
      <c r="F39" s="62"/>
    </row>
    <row r="40" spans="1:6" s="59" customFormat="1" ht="30">
      <c r="A40" s="60" t="s">
        <v>40</v>
      </c>
      <c r="B40" s="52" t="s">
        <v>10</v>
      </c>
      <c r="C40" s="52" t="s">
        <v>14</v>
      </c>
      <c r="D40" s="58" t="s">
        <v>53</v>
      </c>
      <c r="E40" s="58" t="s">
        <v>41</v>
      </c>
      <c r="F40" s="62">
        <f>'Прил №6 (2)'!G40</f>
        <v>50000</v>
      </c>
    </row>
    <row r="41" spans="1:6" s="59" customFormat="1" ht="15">
      <c r="A41" s="60" t="s">
        <v>55</v>
      </c>
      <c r="B41" s="52" t="s">
        <v>10</v>
      </c>
      <c r="C41" s="52" t="s">
        <v>14</v>
      </c>
      <c r="D41" s="58" t="s">
        <v>53</v>
      </c>
      <c r="E41" s="58" t="s">
        <v>42</v>
      </c>
      <c r="F41" s="62"/>
    </row>
    <row r="42" spans="1:6" s="59" customFormat="1" ht="15">
      <c r="A42" s="60" t="s">
        <v>95</v>
      </c>
      <c r="B42" s="52" t="s">
        <v>10</v>
      </c>
      <c r="C42" s="52" t="s">
        <v>14</v>
      </c>
      <c r="D42" s="58" t="s">
        <v>53</v>
      </c>
      <c r="E42" s="58" t="s">
        <v>96</v>
      </c>
      <c r="F42" s="62"/>
    </row>
    <row r="43" spans="1:6" s="59" customFormat="1" ht="31.5">
      <c r="A43" s="99" t="s">
        <v>136</v>
      </c>
      <c r="B43" s="52" t="s">
        <v>10</v>
      </c>
      <c r="C43" s="52" t="s">
        <v>111</v>
      </c>
      <c r="D43" s="100"/>
      <c r="E43" s="100"/>
      <c r="F43" s="101">
        <f>F44</f>
        <v>0</v>
      </c>
    </row>
    <row r="44" spans="1:6" s="59" customFormat="1" ht="15.75">
      <c r="A44" s="102" t="s">
        <v>47</v>
      </c>
      <c r="B44" s="52" t="s">
        <v>10</v>
      </c>
      <c r="C44" s="52" t="s">
        <v>111</v>
      </c>
      <c r="D44" s="103" t="s">
        <v>137</v>
      </c>
      <c r="E44" s="100"/>
      <c r="F44" s="101">
        <f>F45</f>
        <v>0</v>
      </c>
    </row>
    <row r="45" spans="1:6" s="59" customFormat="1" ht="30">
      <c r="A45" s="98" t="s">
        <v>138</v>
      </c>
      <c r="B45" s="52" t="s">
        <v>10</v>
      </c>
      <c r="C45" s="52" t="s">
        <v>111</v>
      </c>
      <c r="D45" s="58" t="s">
        <v>139</v>
      </c>
      <c r="E45" s="100"/>
      <c r="F45" s="101">
        <f>F46</f>
        <v>0</v>
      </c>
    </row>
    <row r="46" spans="1:6" s="59" customFormat="1" ht="45">
      <c r="A46" s="60" t="s">
        <v>124</v>
      </c>
      <c r="B46" s="52" t="s">
        <v>10</v>
      </c>
      <c r="C46" s="52" t="s">
        <v>111</v>
      </c>
      <c r="D46" s="58" t="s">
        <v>139</v>
      </c>
      <c r="E46" s="58" t="s">
        <v>39</v>
      </c>
      <c r="F46" s="62"/>
    </row>
    <row r="47" spans="1:6" s="59" customFormat="1" ht="45">
      <c r="A47" s="57" t="s">
        <v>98</v>
      </c>
      <c r="B47" s="52" t="s">
        <v>10</v>
      </c>
      <c r="C47" s="52" t="s">
        <v>28</v>
      </c>
      <c r="D47" s="58" t="s">
        <v>99</v>
      </c>
      <c r="E47" s="63"/>
      <c r="F47" s="53"/>
    </row>
    <row r="48" spans="1:6" s="59" customFormat="1" ht="15">
      <c r="A48" s="60" t="s">
        <v>97</v>
      </c>
      <c r="B48" s="52" t="s">
        <v>10</v>
      </c>
      <c r="C48" s="52" t="s">
        <v>28</v>
      </c>
      <c r="D48" s="58" t="s">
        <v>99</v>
      </c>
      <c r="E48" s="58" t="s">
        <v>57</v>
      </c>
      <c r="F48" s="62"/>
    </row>
    <row r="49" spans="1:6" s="59" customFormat="1" ht="17.25" customHeight="1">
      <c r="A49" s="57" t="s">
        <v>132</v>
      </c>
      <c r="B49" s="52" t="s">
        <v>10</v>
      </c>
      <c r="C49" s="52" t="s">
        <v>134</v>
      </c>
      <c r="D49" s="58"/>
      <c r="E49" s="58"/>
      <c r="F49" s="62"/>
    </row>
    <row r="50" spans="1:6" s="59" customFormat="1" ht="30">
      <c r="A50" s="57" t="s">
        <v>133</v>
      </c>
      <c r="B50" s="52" t="s">
        <v>10</v>
      </c>
      <c r="C50" s="52" t="s">
        <v>134</v>
      </c>
      <c r="D50" s="58" t="s">
        <v>135</v>
      </c>
      <c r="E50" s="58"/>
      <c r="F50" s="62"/>
    </row>
    <row r="51" spans="1:6" s="59" customFormat="1" ht="54.75" customHeight="1">
      <c r="A51" s="60" t="s">
        <v>67</v>
      </c>
      <c r="B51" s="52" t="s">
        <v>10</v>
      </c>
      <c r="C51" s="52" t="s">
        <v>134</v>
      </c>
      <c r="D51" s="58" t="s">
        <v>135</v>
      </c>
      <c r="E51" s="58" t="s">
        <v>46</v>
      </c>
      <c r="F51" s="62"/>
    </row>
    <row r="52" spans="1:6" s="59" customFormat="1" ht="15.75">
      <c r="A52" s="64" t="s">
        <v>17</v>
      </c>
      <c r="B52" s="65" t="s">
        <v>11</v>
      </c>
      <c r="C52" s="65"/>
      <c r="D52" s="65"/>
      <c r="E52" s="65"/>
      <c r="F52" s="66">
        <f>F53</f>
        <v>655400</v>
      </c>
    </row>
    <row r="53" spans="1:6" s="59" customFormat="1" ht="15.75">
      <c r="A53" s="67" t="s">
        <v>18</v>
      </c>
      <c r="B53" s="68" t="s">
        <v>11</v>
      </c>
      <c r="C53" s="68" t="s">
        <v>12</v>
      </c>
      <c r="D53" s="69"/>
      <c r="E53" s="70"/>
      <c r="F53" s="53">
        <f>F54</f>
        <v>655400</v>
      </c>
    </row>
    <row r="54" spans="1:6" s="59" customFormat="1" ht="30">
      <c r="A54" s="71" t="s">
        <v>60</v>
      </c>
      <c r="B54" s="73" t="s">
        <v>11</v>
      </c>
      <c r="C54" s="73" t="s">
        <v>12</v>
      </c>
      <c r="D54" s="73" t="s">
        <v>144</v>
      </c>
      <c r="E54" s="73"/>
      <c r="F54" s="74">
        <f>F55</f>
        <v>655400</v>
      </c>
    </row>
    <row r="55" spans="1:6" s="59" customFormat="1" ht="15">
      <c r="A55" s="71" t="s">
        <v>58</v>
      </c>
      <c r="B55" s="73" t="s">
        <v>11</v>
      </c>
      <c r="C55" s="73" t="s">
        <v>12</v>
      </c>
      <c r="D55" s="73" t="s">
        <v>145</v>
      </c>
      <c r="E55" s="73"/>
      <c r="F55" s="74">
        <f>F56</f>
        <v>655400</v>
      </c>
    </row>
    <row r="56" spans="1:6" s="59" customFormat="1" ht="45">
      <c r="A56" s="75" t="s">
        <v>100</v>
      </c>
      <c r="B56" s="69" t="s">
        <v>11</v>
      </c>
      <c r="C56" s="69" t="s">
        <v>12</v>
      </c>
      <c r="D56" s="76" t="s">
        <v>143</v>
      </c>
      <c r="E56" s="70"/>
      <c r="F56" s="53">
        <f>F57+F59+F60</f>
        <v>655400</v>
      </c>
    </row>
    <row r="57" spans="1:6" s="59" customFormat="1" ht="30">
      <c r="A57" s="60" t="s">
        <v>50</v>
      </c>
      <c r="B57" s="69" t="s">
        <v>11</v>
      </c>
      <c r="C57" s="69" t="s">
        <v>12</v>
      </c>
      <c r="D57" s="76" t="s">
        <v>143</v>
      </c>
      <c r="E57" s="58" t="s">
        <v>36</v>
      </c>
      <c r="F57" s="62">
        <v>465102</v>
      </c>
    </row>
    <row r="58" spans="1:6" s="59" customFormat="1" ht="45">
      <c r="A58" s="60" t="s">
        <v>37</v>
      </c>
      <c r="B58" s="69" t="s">
        <v>11</v>
      </c>
      <c r="C58" s="69" t="s">
        <v>12</v>
      </c>
      <c r="D58" s="76" t="s">
        <v>143</v>
      </c>
      <c r="E58" s="58" t="s">
        <v>38</v>
      </c>
      <c r="F58" s="62">
        <f>'Прил №6 (2)'!G58</f>
        <v>0</v>
      </c>
    </row>
    <row r="59" spans="1:6" s="59" customFormat="1" ht="60">
      <c r="A59" s="60" t="s">
        <v>51</v>
      </c>
      <c r="B59" s="69" t="s">
        <v>11</v>
      </c>
      <c r="C59" s="69" t="s">
        <v>12</v>
      </c>
      <c r="D59" s="76" t="s">
        <v>143</v>
      </c>
      <c r="E59" s="58" t="s">
        <v>52</v>
      </c>
      <c r="F59" s="62">
        <v>140461</v>
      </c>
    </row>
    <row r="60" spans="1:6" s="59" customFormat="1" ht="45">
      <c r="A60" s="60" t="s">
        <v>92</v>
      </c>
      <c r="B60" s="69" t="s">
        <v>11</v>
      </c>
      <c r="C60" s="69" t="s">
        <v>12</v>
      </c>
      <c r="D60" s="76" t="s">
        <v>143</v>
      </c>
      <c r="E60" s="58" t="s">
        <v>39</v>
      </c>
      <c r="F60" s="62">
        <f>'Прил №6 (2)'!G60</f>
        <v>49837</v>
      </c>
    </row>
    <row r="61" spans="1:6" s="59" customFormat="1" ht="31.5">
      <c r="A61" s="45" t="s">
        <v>101</v>
      </c>
      <c r="B61" s="47" t="s">
        <v>12</v>
      </c>
      <c r="C61" s="47"/>
      <c r="D61" s="47"/>
      <c r="E61" s="47"/>
      <c r="F61" s="66">
        <f>F62</f>
        <v>0</v>
      </c>
    </row>
    <row r="62" spans="1:6" s="59" customFormat="1" ht="15.75">
      <c r="A62" s="77" t="s">
        <v>102</v>
      </c>
      <c r="B62" s="51" t="s">
        <v>12</v>
      </c>
      <c r="C62" s="51" t="s">
        <v>14</v>
      </c>
      <c r="D62" s="52"/>
      <c r="E62" s="63"/>
      <c r="F62" s="78">
        <f>F63</f>
        <v>0</v>
      </c>
    </row>
    <row r="63" spans="1:6" s="59" customFormat="1" ht="30">
      <c r="A63" s="71" t="s">
        <v>60</v>
      </c>
      <c r="B63" s="73" t="s">
        <v>12</v>
      </c>
      <c r="C63" s="73" t="s">
        <v>14</v>
      </c>
      <c r="D63" s="73" t="s">
        <v>61</v>
      </c>
      <c r="E63" s="73"/>
      <c r="F63" s="74">
        <f>F64</f>
        <v>0</v>
      </c>
    </row>
    <row r="64" spans="1:6" ht="15">
      <c r="A64" s="71" t="s">
        <v>58</v>
      </c>
      <c r="B64" s="73" t="s">
        <v>12</v>
      </c>
      <c r="C64" s="73" t="s">
        <v>14</v>
      </c>
      <c r="D64" s="73" t="s">
        <v>59</v>
      </c>
      <c r="E64" s="73"/>
      <c r="F64" s="74">
        <f>F65</f>
        <v>0</v>
      </c>
    </row>
    <row r="65" spans="1:6" ht="210">
      <c r="A65" s="79" t="s">
        <v>103</v>
      </c>
      <c r="B65" s="52" t="s">
        <v>12</v>
      </c>
      <c r="C65" s="52" t="s">
        <v>14</v>
      </c>
      <c r="D65" s="80" t="s">
        <v>104</v>
      </c>
      <c r="E65" s="63"/>
      <c r="F65" s="53">
        <f>F66+F67+F68</f>
        <v>0</v>
      </c>
    </row>
    <row r="66" spans="1:6" ht="30">
      <c r="A66" s="60" t="s">
        <v>50</v>
      </c>
      <c r="B66" s="52" t="s">
        <v>12</v>
      </c>
      <c r="C66" s="52" t="s">
        <v>14</v>
      </c>
      <c r="D66" s="80" t="s">
        <v>104</v>
      </c>
      <c r="E66" s="63" t="s">
        <v>36</v>
      </c>
      <c r="F66" s="62"/>
    </row>
    <row r="67" spans="1:6" ht="60">
      <c r="A67" s="60" t="s">
        <v>51</v>
      </c>
      <c r="B67" s="52" t="s">
        <v>12</v>
      </c>
      <c r="C67" s="52" t="s">
        <v>14</v>
      </c>
      <c r="D67" s="80" t="s">
        <v>104</v>
      </c>
      <c r="E67" s="63" t="s">
        <v>52</v>
      </c>
      <c r="F67" s="62"/>
    </row>
    <row r="68" spans="1:6" ht="45">
      <c r="A68" s="60" t="s">
        <v>92</v>
      </c>
      <c r="B68" s="52" t="s">
        <v>12</v>
      </c>
      <c r="C68" s="52" t="s">
        <v>14</v>
      </c>
      <c r="D68" s="80" t="s">
        <v>104</v>
      </c>
      <c r="E68" s="63" t="s">
        <v>39</v>
      </c>
      <c r="F68" s="62"/>
    </row>
    <row r="69" spans="1:6" ht="15.75">
      <c r="A69" s="45" t="s">
        <v>62</v>
      </c>
      <c r="B69" s="47" t="s">
        <v>14</v>
      </c>
      <c r="C69" s="47"/>
      <c r="D69" s="47"/>
      <c r="E69" s="47"/>
      <c r="F69" s="48">
        <f>F70+F75</f>
        <v>0</v>
      </c>
    </row>
    <row r="70" spans="1:6" s="59" customFormat="1" ht="15.75">
      <c r="A70" s="81" t="s">
        <v>63</v>
      </c>
      <c r="B70" s="68" t="s">
        <v>14</v>
      </c>
      <c r="C70" s="68" t="s">
        <v>64</v>
      </c>
      <c r="D70" s="69"/>
      <c r="E70" s="70"/>
      <c r="F70" s="53">
        <f>F71</f>
        <v>0</v>
      </c>
    </row>
    <row r="71" spans="1:6" ht="15.75">
      <c r="A71" s="55" t="s">
        <v>47</v>
      </c>
      <c r="B71" s="52" t="s">
        <v>14</v>
      </c>
      <c r="C71" s="52" t="s">
        <v>64</v>
      </c>
      <c r="D71" s="52" t="s">
        <v>48</v>
      </c>
      <c r="E71" s="52"/>
      <c r="F71" s="53">
        <f>F72</f>
        <v>0</v>
      </c>
    </row>
    <row r="72" spans="1:6" ht="90">
      <c r="A72" s="82" t="s">
        <v>65</v>
      </c>
      <c r="B72" s="69" t="s">
        <v>14</v>
      </c>
      <c r="C72" s="69" t="s">
        <v>64</v>
      </c>
      <c r="D72" s="83" t="s">
        <v>66</v>
      </c>
      <c r="E72" s="70"/>
      <c r="F72" s="53">
        <f>F73+F74</f>
        <v>0</v>
      </c>
    </row>
    <row r="73" spans="1:6" ht="45">
      <c r="A73" s="60" t="s">
        <v>67</v>
      </c>
      <c r="B73" s="69" t="s">
        <v>14</v>
      </c>
      <c r="C73" s="69" t="s">
        <v>64</v>
      </c>
      <c r="D73" s="83" t="s">
        <v>66</v>
      </c>
      <c r="E73" s="70" t="s">
        <v>46</v>
      </c>
      <c r="F73" s="62">
        <f>'Прил №6 (2)'!G73</f>
        <v>0</v>
      </c>
    </row>
    <row r="74" spans="1:6" ht="45">
      <c r="A74" s="60" t="s">
        <v>92</v>
      </c>
      <c r="B74" s="69" t="s">
        <v>14</v>
      </c>
      <c r="C74" s="69" t="s">
        <v>64</v>
      </c>
      <c r="D74" s="83" t="s">
        <v>66</v>
      </c>
      <c r="E74" s="83" t="s">
        <v>39</v>
      </c>
      <c r="F74" s="62">
        <f>'Прил №6 (2)'!G74</f>
        <v>0</v>
      </c>
    </row>
    <row r="75" spans="1:6" ht="32.25" customHeight="1">
      <c r="A75" s="98" t="s">
        <v>128</v>
      </c>
      <c r="B75" s="69" t="s">
        <v>14</v>
      </c>
      <c r="C75" s="69" t="s">
        <v>129</v>
      </c>
      <c r="D75" s="83"/>
      <c r="E75" s="83"/>
      <c r="F75" s="62">
        <f>F76</f>
        <v>0</v>
      </c>
    </row>
    <row r="76" spans="1:6" ht="32.25" customHeight="1">
      <c r="A76" s="60" t="s">
        <v>130</v>
      </c>
      <c r="B76" s="69" t="s">
        <v>14</v>
      </c>
      <c r="C76" s="69" t="s">
        <v>129</v>
      </c>
      <c r="D76" s="83" t="s">
        <v>131</v>
      </c>
      <c r="E76" s="83" t="s">
        <v>39</v>
      </c>
      <c r="F76" s="62"/>
    </row>
    <row r="77" spans="1:6" s="59" customFormat="1" ht="15.75">
      <c r="A77" s="45" t="s">
        <v>19</v>
      </c>
      <c r="B77" s="47" t="s">
        <v>15</v>
      </c>
      <c r="C77" s="47"/>
      <c r="D77" s="47"/>
      <c r="E77" s="47"/>
      <c r="F77" s="48">
        <f>F78+F85</f>
        <v>1365662</v>
      </c>
    </row>
    <row r="78" spans="1:6" s="59" customFormat="1" ht="18">
      <c r="A78" s="84" t="s">
        <v>20</v>
      </c>
      <c r="B78" s="68" t="s">
        <v>15</v>
      </c>
      <c r="C78" s="68" t="s">
        <v>11</v>
      </c>
      <c r="D78" s="69"/>
      <c r="E78" s="70"/>
      <c r="F78" s="53">
        <f>F81+F82+F83+F84</f>
        <v>350000</v>
      </c>
    </row>
    <row r="79" spans="1:6" s="59" customFormat="1" ht="15.75">
      <c r="A79" s="55" t="s">
        <v>47</v>
      </c>
      <c r="B79" s="52" t="s">
        <v>15</v>
      </c>
      <c r="C79" s="52" t="s">
        <v>11</v>
      </c>
      <c r="D79" s="52" t="s">
        <v>48</v>
      </c>
      <c r="E79" s="52"/>
      <c r="F79" s="53">
        <f>F80</f>
        <v>0</v>
      </c>
    </row>
    <row r="80" spans="1:6" s="59" customFormat="1" ht="30">
      <c r="A80" s="82" t="s">
        <v>21</v>
      </c>
      <c r="B80" s="69" t="s">
        <v>15</v>
      </c>
      <c r="C80" s="69" t="s">
        <v>11</v>
      </c>
      <c r="D80" s="83" t="s">
        <v>68</v>
      </c>
      <c r="E80" s="70"/>
      <c r="F80" s="53">
        <f>F81+F82+F83</f>
        <v>0</v>
      </c>
    </row>
    <row r="81" spans="1:6" s="59" customFormat="1" ht="93.6" customHeight="1">
      <c r="A81" s="82" t="s">
        <v>125</v>
      </c>
      <c r="B81" s="69" t="s">
        <v>15</v>
      </c>
      <c r="C81" s="69" t="s">
        <v>11</v>
      </c>
      <c r="D81" s="83" t="s">
        <v>126</v>
      </c>
      <c r="E81" s="70"/>
      <c r="F81" s="53"/>
    </row>
    <row r="82" spans="1:6" s="59" customFormat="1" ht="45">
      <c r="A82" s="60" t="s">
        <v>67</v>
      </c>
      <c r="B82" s="69" t="s">
        <v>15</v>
      </c>
      <c r="C82" s="69" t="s">
        <v>11</v>
      </c>
      <c r="D82" s="83" t="s">
        <v>68</v>
      </c>
      <c r="E82" s="70" t="s">
        <v>46</v>
      </c>
      <c r="F82" s="62"/>
    </row>
    <row r="83" spans="1:6" ht="45">
      <c r="A83" s="60" t="s">
        <v>92</v>
      </c>
      <c r="B83" s="69" t="s">
        <v>15</v>
      </c>
      <c r="C83" s="69" t="s">
        <v>11</v>
      </c>
      <c r="D83" s="83" t="s">
        <v>68</v>
      </c>
      <c r="E83" s="83" t="s">
        <v>39</v>
      </c>
      <c r="F83" s="62"/>
    </row>
    <row r="84" spans="1:6" ht="35.25" customHeight="1">
      <c r="A84" s="60" t="s">
        <v>92</v>
      </c>
      <c r="B84" s="69" t="s">
        <v>15</v>
      </c>
      <c r="C84" s="69" t="s">
        <v>11</v>
      </c>
      <c r="D84" s="83" t="s">
        <v>68</v>
      </c>
      <c r="E84" s="83" t="s">
        <v>39</v>
      </c>
      <c r="F84" s="62">
        <v>350000</v>
      </c>
    </row>
    <row r="85" spans="1:6" ht="15.75">
      <c r="A85" s="81" t="s">
        <v>22</v>
      </c>
      <c r="B85" s="68" t="s">
        <v>15</v>
      </c>
      <c r="C85" s="68" t="s">
        <v>12</v>
      </c>
      <c r="D85" s="69"/>
      <c r="E85" s="70"/>
      <c r="F85" s="53">
        <f>F87+F91+F101</f>
        <v>1015662</v>
      </c>
    </row>
    <row r="86" spans="1:6" ht="15.75">
      <c r="A86" s="55" t="s">
        <v>47</v>
      </c>
      <c r="B86" s="52" t="s">
        <v>15</v>
      </c>
      <c r="C86" s="52" t="s">
        <v>12</v>
      </c>
      <c r="D86" s="52" t="s">
        <v>48</v>
      </c>
      <c r="E86" s="52"/>
      <c r="F86" s="53">
        <f>F87+F91+F95+F98+F101</f>
        <v>1015662</v>
      </c>
    </row>
    <row r="87" spans="1:6" s="59" customFormat="1" ht="15">
      <c r="A87" s="85" t="s">
        <v>105</v>
      </c>
      <c r="B87" s="69" t="s">
        <v>15</v>
      </c>
      <c r="C87" s="69" t="s">
        <v>12</v>
      </c>
      <c r="D87" s="83" t="s">
        <v>81</v>
      </c>
      <c r="E87" s="70"/>
      <c r="F87" s="53">
        <f>F89+F90</f>
        <v>965662</v>
      </c>
    </row>
    <row r="88" spans="1:6" s="59" customFormat="1" ht="85.9" customHeight="1">
      <c r="A88" s="85" t="s">
        <v>125</v>
      </c>
      <c r="B88" s="69" t="s">
        <v>15</v>
      </c>
      <c r="C88" s="69" t="s">
        <v>12</v>
      </c>
      <c r="D88" s="83" t="s">
        <v>81</v>
      </c>
      <c r="E88" s="70"/>
      <c r="F88" s="53"/>
    </row>
    <row r="89" spans="1:6" s="59" customFormat="1" ht="28.15" customHeight="1">
      <c r="A89" s="85" t="s">
        <v>141</v>
      </c>
      <c r="B89" s="69" t="s">
        <v>15</v>
      </c>
      <c r="C89" s="69" t="s">
        <v>12</v>
      </c>
      <c r="D89" s="83" t="s">
        <v>81</v>
      </c>
      <c r="E89" s="70" t="s">
        <v>140</v>
      </c>
      <c r="F89" s="62">
        <v>600000</v>
      </c>
    </row>
    <row r="90" spans="1:6" s="59" customFormat="1" ht="31.9" customHeight="1">
      <c r="A90" s="60" t="s">
        <v>92</v>
      </c>
      <c r="B90" s="69" t="s">
        <v>15</v>
      </c>
      <c r="C90" s="69" t="s">
        <v>12</v>
      </c>
      <c r="D90" s="83" t="s">
        <v>81</v>
      </c>
      <c r="E90" s="83" t="s">
        <v>39</v>
      </c>
      <c r="F90" s="62">
        <v>365662</v>
      </c>
    </row>
    <row r="91" spans="1:6" s="59" customFormat="1" ht="55.9" customHeight="1">
      <c r="A91" s="85" t="s">
        <v>69</v>
      </c>
      <c r="B91" s="69" t="s">
        <v>15</v>
      </c>
      <c r="C91" s="69" t="s">
        <v>12</v>
      </c>
      <c r="D91" s="83" t="s">
        <v>70</v>
      </c>
      <c r="E91" s="70"/>
      <c r="F91" s="53">
        <f>F94</f>
        <v>0</v>
      </c>
    </row>
    <row r="92" spans="1:6" s="59" customFormat="1" ht="80.45" customHeight="1">
      <c r="A92" s="85" t="s">
        <v>125</v>
      </c>
      <c r="B92" s="69" t="s">
        <v>15</v>
      </c>
      <c r="C92" s="69" t="s">
        <v>12</v>
      </c>
      <c r="D92" s="83" t="s">
        <v>70</v>
      </c>
      <c r="E92" s="70"/>
      <c r="F92" s="53"/>
    </row>
    <row r="93" spans="1:6" s="59" customFormat="1" ht="45">
      <c r="A93" s="60" t="s">
        <v>67</v>
      </c>
      <c r="B93" s="69" t="s">
        <v>15</v>
      </c>
      <c r="C93" s="69" t="s">
        <v>12</v>
      </c>
      <c r="D93" s="83" t="s">
        <v>70</v>
      </c>
      <c r="E93" s="70" t="s">
        <v>46</v>
      </c>
      <c r="F93" s="62"/>
    </row>
    <row r="94" spans="1:6" s="59" customFormat="1" ht="45">
      <c r="A94" s="60" t="s">
        <v>92</v>
      </c>
      <c r="B94" s="69" t="s">
        <v>15</v>
      </c>
      <c r="C94" s="69" t="s">
        <v>12</v>
      </c>
      <c r="D94" s="83" t="s">
        <v>70</v>
      </c>
      <c r="E94" s="83" t="s">
        <v>39</v>
      </c>
      <c r="F94" s="62"/>
    </row>
    <row r="95" spans="1:6" ht="30">
      <c r="A95" s="85" t="s">
        <v>106</v>
      </c>
      <c r="B95" s="69" t="s">
        <v>15</v>
      </c>
      <c r="C95" s="69" t="s">
        <v>12</v>
      </c>
      <c r="D95" s="83" t="s">
        <v>107</v>
      </c>
      <c r="E95" s="70"/>
      <c r="F95" s="53">
        <f>F9396+F97</f>
        <v>0</v>
      </c>
    </row>
    <row r="96" spans="1:6" s="59" customFormat="1" ht="33.75" customHeight="1">
      <c r="A96" s="60" t="s">
        <v>67</v>
      </c>
      <c r="B96" s="69" t="s">
        <v>15</v>
      </c>
      <c r="C96" s="69" t="s">
        <v>12</v>
      </c>
      <c r="D96" s="83" t="s">
        <v>107</v>
      </c>
      <c r="E96" s="70" t="s">
        <v>46</v>
      </c>
      <c r="F96" s="62">
        <f>'Прил №6 (2)'!G97</f>
        <v>0</v>
      </c>
    </row>
    <row r="97" spans="1:6" s="59" customFormat="1" ht="45">
      <c r="A97" s="60" t="s">
        <v>92</v>
      </c>
      <c r="B97" s="69" t="s">
        <v>15</v>
      </c>
      <c r="C97" s="69" t="s">
        <v>12</v>
      </c>
      <c r="D97" s="83" t="s">
        <v>107</v>
      </c>
      <c r="E97" s="83" t="s">
        <v>39</v>
      </c>
      <c r="F97" s="62">
        <f>'Прил №6 (2)'!G98</f>
        <v>0</v>
      </c>
    </row>
    <row r="98" spans="1:6" s="59" customFormat="1" ht="15">
      <c r="A98" s="85" t="s">
        <v>108</v>
      </c>
      <c r="B98" s="69" t="s">
        <v>15</v>
      </c>
      <c r="C98" s="69" t="s">
        <v>12</v>
      </c>
      <c r="D98" s="83" t="s">
        <v>109</v>
      </c>
      <c r="E98" s="70"/>
      <c r="F98" s="53">
        <f>F99+F100</f>
        <v>0</v>
      </c>
    </row>
    <row r="99" spans="1:6" ht="45">
      <c r="A99" s="60" t="s">
        <v>67</v>
      </c>
      <c r="B99" s="69" t="s">
        <v>15</v>
      </c>
      <c r="C99" s="69" t="s">
        <v>12</v>
      </c>
      <c r="D99" s="83" t="s">
        <v>109</v>
      </c>
      <c r="E99" s="70" t="s">
        <v>46</v>
      </c>
      <c r="F99" s="62"/>
    </row>
    <row r="100" spans="1:6" s="59" customFormat="1" ht="60" customHeight="1">
      <c r="A100" s="60" t="s">
        <v>92</v>
      </c>
      <c r="B100" s="69" t="s">
        <v>15</v>
      </c>
      <c r="C100" s="69" t="s">
        <v>12</v>
      </c>
      <c r="D100" s="83" t="s">
        <v>109</v>
      </c>
      <c r="E100" s="83" t="s">
        <v>39</v>
      </c>
      <c r="F100" s="62">
        <f>'Прил №6 (2)'!G101</f>
        <v>0</v>
      </c>
    </row>
    <row r="101" spans="1:6" s="59" customFormat="1" ht="30">
      <c r="A101" s="85" t="s">
        <v>78</v>
      </c>
      <c r="B101" s="69" t="s">
        <v>15</v>
      </c>
      <c r="C101" s="69" t="s">
        <v>12</v>
      </c>
      <c r="D101" s="83" t="s">
        <v>79</v>
      </c>
      <c r="E101" s="70"/>
      <c r="F101" s="53">
        <f>F102+F103</f>
        <v>50000</v>
      </c>
    </row>
    <row r="102" spans="1:6" ht="45">
      <c r="A102" s="60" t="s">
        <v>67</v>
      </c>
      <c r="B102" s="69" t="s">
        <v>15</v>
      </c>
      <c r="C102" s="69" t="s">
        <v>12</v>
      </c>
      <c r="D102" s="83" t="s">
        <v>79</v>
      </c>
      <c r="E102" s="70" t="s">
        <v>46</v>
      </c>
      <c r="F102" s="62"/>
    </row>
    <row r="103" spans="1:6" ht="45">
      <c r="A103" s="60" t="s">
        <v>92</v>
      </c>
      <c r="B103" s="69" t="s">
        <v>15</v>
      </c>
      <c r="C103" s="69" t="s">
        <v>12</v>
      </c>
      <c r="D103" s="83" t="s">
        <v>79</v>
      </c>
      <c r="E103" s="83" t="s">
        <v>39</v>
      </c>
      <c r="F103" s="62">
        <v>50000</v>
      </c>
    </row>
    <row r="104" spans="1:6" s="59" customFormat="1" ht="15.75">
      <c r="A104" s="45" t="s">
        <v>110</v>
      </c>
      <c r="B104" s="47" t="s">
        <v>111</v>
      </c>
      <c r="C104" s="47"/>
      <c r="D104" s="47"/>
      <c r="E104" s="47"/>
      <c r="F104" s="48">
        <f>F105</f>
        <v>0</v>
      </c>
    </row>
    <row r="105" spans="1:6" s="59" customFormat="1" ht="15.75">
      <c r="A105" s="49" t="s">
        <v>112</v>
      </c>
      <c r="B105" s="51" t="s">
        <v>111</v>
      </c>
      <c r="C105" s="51" t="s">
        <v>111</v>
      </c>
      <c r="D105" s="52"/>
      <c r="E105" s="63"/>
      <c r="F105" s="53">
        <f>F106</f>
        <v>0</v>
      </c>
    </row>
    <row r="106" spans="1:6" s="59" customFormat="1" ht="15.75">
      <c r="A106" s="55" t="s">
        <v>47</v>
      </c>
      <c r="B106" s="52" t="s">
        <v>111</v>
      </c>
      <c r="C106" s="52" t="s">
        <v>111</v>
      </c>
      <c r="D106" s="52" t="s">
        <v>48</v>
      </c>
      <c r="E106" s="52"/>
      <c r="F106" s="53">
        <f>F107</f>
        <v>0</v>
      </c>
    </row>
    <row r="107" spans="1:6" s="59" customFormat="1" ht="30">
      <c r="A107" s="85" t="s">
        <v>113</v>
      </c>
      <c r="B107" s="52" t="s">
        <v>111</v>
      </c>
      <c r="C107" s="52" t="s">
        <v>111</v>
      </c>
      <c r="D107" s="58" t="s">
        <v>114</v>
      </c>
      <c r="E107" s="63"/>
      <c r="F107" s="53">
        <f>F108</f>
        <v>0</v>
      </c>
    </row>
    <row r="108" spans="1:6" ht="45">
      <c r="A108" s="60" t="s">
        <v>92</v>
      </c>
      <c r="B108" s="52" t="s">
        <v>111</v>
      </c>
      <c r="C108" s="52" t="s">
        <v>111</v>
      </c>
      <c r="D108" s="58" t="s">
        <v>114</v>
      </c>
      <c r="E108" s="63" t="s">
        <v>39</v>
      </c>
      <c r="F108" s="62"/>
    </row>
    <row r="109" spans="1:6" s="59" customFormat="1" ht="60" customHeight="1">
      <c r="A109" s="45" t="s">
        <v>71</v>
      </c>
      <c r="B109" s="47" t="s">
        <v>45</v>
      </c>
      <c r="C109" s="47"/>
      <c r="D109" s="47"/>
      <c r="E109" s="47"/>
      <c r="F109" s="48">
        <f>F110</f>
        <v>853000</v>
      </c>
    </row>
    <row r="110" spans="1:6" s="59" customFormat="1" ht="15.75">
      <c r="A110" s="49" t="s">
        <v>82</v>
      </c>
      <c r="B110" s="51" t="s">
        <v>45</v>
      </c>
      <c r="C110" s="51" t="s">
        <v>10</v>
      </c>
      <c r="D110" s="52"/>
      <c r="E110" s="63"/>
      <c r="F110" s="53">
        <f>F111</f>
        <v>853000</v>
      </c>
    </row>
    <row r="111" spans="1:6" s="59" customFormat="1" ht="15.75">
      <c r="A111" s="55" t="s">
        <v>47</v>
      </c>
      <c r="B111" s="52" t="s">
        <v>45</v>
      </c>
      <c r="C111" s="52" t="s">
        <v>10</v>
      </c>
      <c r="D111" s="52" t="s">
        <v>48</v>
      </c>
      <c r="E111" s="52"/>
      <c r="F111" s="53">
        <f>F112</f>
        <v>853000</v>
      </c>
    </row>
    <row r="112" spans="1:6" s="59" customFormat="1" ht="30">
      <c r="A112" s="86" t="s">
        <v>83</v>
      </c>
      <c r="B112" s="52" t="s">
        <v>45</v>
      </c>
      <c r="C112" s="52" t="s">
        <v>10</v>
      </c>
      <c r="D112" s="58" t="s">
        <v>84</v>
      </c>
      <c r="E112" s="63"/>
      <c r="F112" s="53">
        <f>F113+F114</f>
        <v>853000</v>
      </c>
    </row>
    <row r="113" spans="1:6" s="59" customFormat="1" ht="70.900000000000006" customHeight="1">
      <c r="A113" s="60" t="s">
        <v>127</v>
      </c>
      <c r="B113" s="52" t="s">
        <v>45</v>
      </c>
      <c r="C113" s="52" t="s">
        <v>10</v>
      </c>
      <c r="D113" s="58" t="s">
        <v>84</v>
      </c>
      <c r="E113" s="63" t="s">
        <v>85</v>
      </c>
      <c r="F113" s="62">
        <f>'Прил №6 (2)'!G114</f>
        <v>853000</v>
      </c>
    </row>
    <row r="114" spans="1:6" s="59" customFormat="1" ht="15">
      <c r="A114" s="60" t="s">
        <v>115</v>
      </c>
      <c r="B114" s="52" t="s">
        <v>45</v>
      </c>
      <c r="C114" s="52" t="s">
        <v>10</v>
      </c>
      <c r="D114" s="58" t="s">
        <v>84</v>
      </c>
      <c r="E114" s="58" t="s">
        <v>116</v>
      </c>
      <c r="F114" s="62"/>
    </row>
    <row r="115" spans="1:6" s="59" customFormat="1" ht="15.75">
      <c r="A115" s="45" t="s">
        <v>24</v>
      </c>
      <c r="B115" s="47" t="s">
        <v>23</v>
      </c>
      <c r="C115" s="47"/>
      <c r="D115" s="47"/>
      <c r="E115" s="47"/>
      <c r="F115" s="48">
        <f>F116</f>
        <v>143000</v>
      </c>
    </row>
    <row r="116" spans="1:6" s="59" customFormat="1" ht="15.75">
      <c r="A116" s="49" t="s">
        <v>25</v>
      </c>
      <c r="B116" s="51" t="s">
        <v>23</v>
      </c>
      <c r="C116" s="51" t="s">
        <v>10</v>
      </c>
      <c r="D116" s="52"/>
      <c r="E116" s="63"/>
      <c r="F116" s="53">
        <f>F117</f>
        <v>143000</v>
      </c>
    </row>
    <row r="117" spans="1:6" s="59" customFormat="1" ht="15.75">
      <c r="A117" s="55" t="s">
        <v>47</v>
      </c>
      <c r="B117" s="52" t="s">
        <v>23</v>
      </c>
      <c r="C117" s="52" t="s">
        <v>10</v>
      </c>
      <c r="D117" s="52" t="s">
        <v>48</v>
      </c>
      <c r="E117" s="52"/>
      <c r="F117" s="53">
        <f>F118</f>
        <v>143000</v>
      </c>
    </row>
    <row r="118" spans="1:6" s="59" customFormat="1" ht="30.75" customHeight="1">
      <c r="A118" s="57" t="s">
        <v>73</v>
      </c>
      <c r="B118" s="52" t="s">
        <v>23</v>
      </c>
      <c r="C118" s="52" t="s">
        <v>10</v>
      </c>
      <c r="D118" s="87" t="s">
        <v>74</v>
      </c>
      <c r="E118" s="63"/>
      <c r="F118" s="53">
        <f>F119</f>
        <v>143000</v>
      </c>
    </row>
    <row r="119" spans="1:6" s="59" customFormat="1" ht="30.75" customHeight="1">
      <c r="A119" s="60" t="s">
        <v>75</v>
      </c>
      <c r="B119" s="52" t="s">
        <v>23</v>
      </c>
      <c r="C119" s="52" t="s">
        <v>10</v>
      </c>
      <c r="D119" s="87" t="s">
        <v>74</v>
      </c>
      <c r="E119" s="58" t="s">
        <v>44</v>
      </c>
      <c r="F119" s="62">
        <f>'Прил №6 (2)'!G120</f>
        <v>143000</v>
      </c>
    </row>
    <row r="120" spans="1:6" s="59" customFormat="1" ht="30.75" customHeight="1">
      <c r="A120" s="88" t="s">
        <v>29</v>
      </c>
      <c r="B120" s="47" t="s">
        <v>28</v>
      </c>
      <c r="C120" s="47"/>
      <c r="D120" s="47"/>
      <c r="E120" s="47"/>
      <c r="F120" s="89">
        <f>F121</f>
        <v>200000</v>
      </c>
    </row>
    <row r="121" spans="1:6" s="59" customFormat="1" ht="30.75" customHeight="1">
      <c r="A121" s="90" t="s">
        <v>30</v>
      </c>
      <c r="B121" s="51" t="s">
        <v>28</v>
      </c>
      <c r="C121" s="91" t="s">
        <v>11</v>
      </c>
      <c r="D121" s="92"/>
      <c r="E121" s="93"/>
      <c r="F121" s="53">
        <f>F122</f>
        <v>200000</v>
      </c>
    </row>
    <row r="122" spans="1:6" s="59" customFormat="1" ht="30.75" customHeight="1">
      <c r="A122" s="55" t="s">
        <v>47</v>
      </c>
      <c r="B122" s="52" t="s">
        <v>28</v>
      </c>
      <c r="C122" s="52" t="s">
        <v>11</v>
      </c>
      <c r="D122" s="52" t="s">
        <v>48</v>
      </c>
      <c r="E122" s="52"/>
      <c r="F122" s="53">
        <f>F123</f>
        <v>200000</v>
      </c>
    </row>
    <row r="123" spans="1:6" s="59" customFormat="1" ht="30">
      <c r="A123" s="94" t="s">
        <v>76</v>
      </c>
      <c r="B123" s="52" t="s">
        <v>28</v>
      </c>
      <c r="C123" s="92" t="s">
        <v>11</v>
      </c>
      <c r="D123" s="95" t="s">
        <v>77</v>
      </c>
      <c r="E123" s="93"/>
      <c r="F123" s="53">
        <f>F124</f>
        <v>200000</v>
      </c>
    </row>
    <row r="124" spans="1:6" s="59" customFormat="1" ht="45">
      <c r="A124" s="60" t="s">
        <v>92</v>
      </c>
      <c r="B124" s="52" t="s">
        <v>28</v>
      </c>
      <c r="C124" s="92" t="s">
        <v>11</v>
      </c>
      <c r="D124" s="95" t="s">
        <v>77</v>
      </c>
      <c r="E124" s="93" t="s">
        <v>39</v>
      </c>
      <c r="F124" s="62">
        <f>'Прил №6 (2)'!G125</f>
        <v>200000</v>
      </c>
    </row>
  </sheetData>
  <mergeCells count="5">
    <mergeCell ref="A10:F10"/>
    <mergeCell ref="B1:F1"/>
    <mergeCell ref="B2:F2"/>
    <mergeCell ref="B3:F3"/>
    <mergeCell ref="B4:F4"/>
  </mergeCells>
  <phoneticPr fontId="27" type="noConversion"/>
  <printOptions gridLinesSet="0"/>
  <pageMargins left="0.78740157480314965" right="0.39370078740157483" top="0.59055118110236227" bottom="0.59055118110236227" header="0.39370078740157483" footer="0.39370078740157483"/>
  <pageSetup paperSize="9" scale="58" fitToHeight="42" orientation="portrait" useFirstPageNumber="1" horizontalDpi="300" verticalDpi="300" r:id="rId1"/>
  <headerFooter alignWithMargins="0"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Прил №2</vt:lpstr>
      <vt:lpstr>Прил №6 (2)</vt:lpstr>
      <vt:lpstr>Прил №7 (2)</vt:lpstr>
      <vt:lpstr>Лист1</vt:lpstr>
      <vt:lpstr>'Прил №6 (2)'!Заголовки_для_печати</vt:lpstr>
      <vt:lpstr>'Прил №7 (2)'!Заголовки_для_печати</vt:lpstr>
      <vt:lpstr>'Прил №6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A123</dc:creator>
  <cp:lastModifiedBy>User</cp:lastModifiedBy>
  <cp:lastPrinted>2026-02-26T10:31:42Z</cp:lastPrinted>
  <dcterms:created xsi:type="dcterms:W3CDTF">2006-02-14T15:31:58Z</dcterms:created>
  <dcterms:modified xsi:type="dcterms:W3CDTF">2026-06-21T20:54:34Z</dcterms:modified>
</cp:coreProperties>
</file>